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7016" windowHeight="7668" tabRatio="857"/>
  </bookViews>
  <sheets>
    <sheet name="Tabella generale" sheetId="22" r:id="rId1"/>
    <sheet name="Variazioni %" sheetId="23" r:id="rId2"/>
    <sheet name="Fig 1 Retrmedie_serie" sheetId="17" r:id="rId3"/>
    <sheet name="Fig 2 Retrmedie_contrattualizz" sheetId="18" r:id="rId4"/>
    <sheet name="Fig 3 Retrmedie_%" sheetId="19" r:id="rId5"/>
    <sheet name="Fig 4 Retrmedie_dinamica" sheetId="21" r:id="rId6"/>
  </sheets>
  <definedNames>
    <definedName name="_xlnm.Print_Area" localSheetId="2">'Fig 1 Retrmedie_serie'!$A$1:$M$26</definedName>
    <definedName name="_xlnm.Print_Area" localSheetId="3">'Fig 2 Retrmedie_contrattualizz'!$A$1:$G$37</definedName>
    <definedName name="_xlnm.Print_Area" localSheetId="4">'Fig 3 Retrmedie_%'!$A$1:$I$35</definedName>
    <definedName name="_xlnm.Print_Area" localSheetId="5">'Fig 4 Retrmedie_dinamica'!$A$1:$L$29</definedName>
    <definedName name="_xlnm.Print_Area" localSheetId="0">'Tabella generale'!$B$1:$AH$118</definedName>
    <definedName name="_xlnm.Print_Area" localSheetId="1">'Variazioni %'!$B$1:$AF$46</definedName>
    <definedName name="_xlnm.Print_Titles" localSheetId="0">'Tabella generale'!$4:$5</definedName>
    <definedName name="_xlnm.Print_Titles" localSheetId="1">'Variazioni %'!$4:$5</definedName>
  </definedNames>
  <calcPr calcId="145621"/>
</workbook>
</file>

<file path=xl/calcChain.xml><?xml version="1.0" encoding="utf-8"?>
<calcChain xmlns="http://schemas.openxmlformats.org/spreadsheetml/2006/main">
  <c r="AF29" i="23" l="1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5" i="23"/>
  <c r="AF14" i="23"/>
  <c r="AF12" i="23"/>
  <c r="AF11" i="23"/>
  <c r="AF10" i="23"/>
  <c r="AF9" i="23"/>
  <c r="AF8" i="23"/>
  <c r="AF7" i="23"/>
  <c r="AF6" i="23"/>
  <c r="AH100" i="22" l="1"/>
  <c r="AG100" i="22"/>
  <c r="AF100" i="22"/>
  <c r="AE100" i="22"/>
  <c r="AD100" i="22"/>
  <c r="AC100" i="22"/>
  <c r="AB100" i="22"/>
  <c r="AA100" i="22"/>
  <c r="Z100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E100" i="22"/>
  <c r="D100" i="22"/>
  <c r="AH96" i="22"/>
  <c r="AG96" i="22"/>
  <c r="AF96" i="22"/>
  <c r="AE96" i="22"/>
  <c r="AD96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AH88" i="22"/>
  <c r="AG88" i="22"/>
  <c r="AF88" i="22"/>
  <c r="AE88" i="22"/>
  <c r="AD88" i="22"/>
  <c r="AC88" i="22"/>
  <c r="AB88" i="22"/>
  <c r="AA88" i="22"/>
  <c r="Z88" i="22"/>
  <c r="Y88" i="22"/>
  <c r="X88" i="22"/>
  <c r="W88" i="22"/>
  <c r="V88" i="22"/>
  <c r="U88" i="22"/>
  <c r="T88" i="22"/>
  <c r="S88" i="22"/>
  <c r="R88" i="22"/>
  <c r="Q88" i="22"/>
  <c r="P88" i="22"/>
  <c r="O88" i="22"/>
  <c r="N88" i="22"/>
  <c r="M88" i="22"/>
  <c r="L88" i="22"/>
  <c r="K88" i="22"/>
  <c r="J88" i="22"/>
  <c r="I88" i="22"/>
  <c r="H88" i="22"/>
  <c r="G88" i="22"/>
  <c r="F88" i="22"/>
  <c r="E88" i="22"/>
  <c r="D88" i="22"/>
  <c r="AH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H80" i="22"/>
  <c r="AG80" i="22"/>
  <c r="AF80" i="22"/>
  <c r="AE80" i="22"/>
  <c r="AD80" i="22"/>
  <c r="AC80" i="22"/>
  <c r="AB80" i="22"/>
  <c r="AA80" i="22"/>
  <c r="Z80" i="22"/>
  <c r="Y80" i="22"/>
  <c r="X80" i="22"/>
  <c r="W80" i="22"/>
  <c r="V80" i="22"/>
  <c r="U80" i="22"/>
  <c r="T80" i="22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AH72" i="22"/>
  <c r="AF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AH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AH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AH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AH52" i="22"/>
  <c r="AF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48" i="22"/>
  <c r="AF48" i="22"/>
  <c r="AH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AH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AH16" i="22"/>
  <c r="AF16" i="22"/>
  <c r="AD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AH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AH8" i="22"/>
  <c r="AF8" i="22"/>
  <c r="AD8" i="22"/>
  <c r="AB8" i="22"/>
  <c r="Z8" i="22"/>
  <c r="X8" i="22"/>
  <c r="V8" i="22"/>
  <c r="T8" i="22"/>
  <c r="R8" i="22"/>
  <c r="P8" i="22"/>
  <c r="N8" i="22"/>
  <c r="L8" i="22"/>
  <c r="J8" i="22"/>
  <c r="I8" i="22"/>
  <c r="H8" i="22"/>
  <c r="G8" i="22"/>
  <c r="F8" i="22"/>
  <c r="E8" i="22"/>
  <c r="D8" i="22"/>
  <c r="Y12" i="23" l="1"/>
  <c r="Z12" i="23"/>
  <c r="AA12" i="23"/>
  <c r="AB12" i="23"/>
  <c r="AC12" i="23"/>
  <c r="AD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29" i="23" l="1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K28" i="23"/>
  <c r="I28" i="23"/>
  <c r="G28" i="23"/>
  <c r="E28" i="23"/>
  <c r="AD27" i="23"/>
  <c r="AB27" i="23"/>
  <c r="Z27" i="23"/>
  <c r="X27" i="23"/>
  <c r="V27" i="23"/>
  <c r="U27" i="23"/>
  <c r="T27" i="23"/>
  <c r="S27" i="23"/>
  <c r="R27" i="23"/>
  <c r="Q27" i="23"/>
  <c r="P27" i="23"/>
  <c r="O27" i="23"/>
  <c r="N27" i="23"/>
  <c r="M27" i="23"/>
  <c r="K27" i="23"/>
  <c r="I27" i="23"/>
  <c r="G27" i="23"/>
  <c r="E27" i="23"/>
  <c r="AD26" i="23"/>
  <c r="AB26" i="23"/>
  <c r="Z26" i="23"/>
  <c r="X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AB25" i="23"/>
  <c r="Z25" i="23"/>
  <c r="X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AD24" i="23"/>
  <c r="AB24" i="23"/>
  <c r="Z24" i="23"/>
  <c r="X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AB23" i="23"/>
  <c r="Z23" i="23"/>
  <c r="X23" i="23"/>
  <c r="V23" i="23"/>
  <c r="U23" i="23"/>
  <c r="T23" i="23"/>
  <c r="S23" i="23"/>
  <c r="R23" i="23"/>
  <c r="Q23" i="23"/>
  <c r="P23" i="23"/>
  <c r="O23" i="23"/>
  <c r="N23" i="23"/>
  <c r="M23" i="23"/>
  <c r="K23" i="23"/>
  <c r="I23" i="23"/>
  <c r="G23" i="23"/>
  <c r="E23" i="23"/>
  <c r="Z22" i="23"/>
  <c r="X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AB21" i="23"/>
  <c r="Z21" i="23"/>
  <c r="X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AB20" i="23"/>
  <c r="Z20" i="23"/>
  <c r="X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AD19" i="23"/>
  <c r="AB19" i="23"/>
  <c r="Z19" i="23"/>
  <c r="X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AB18" i="23"/>
  <c r="Z18" i="23"/>
  <c r="X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G18" i="23"/>
  <c r="E18" i="23"/>
  <c r="Z17" i="23"/>
  <c r="X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AB16" i="23"/>
  <c r="Z16" i="23"/>
  <c r="X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AB15" i="23"/>
  <c r="Z15" i="23"/>
  <c r="X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AB14" i="23"/>
  <c r="Z14" i="23"/>
  <c r="X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J13" i="23"/>
  <c r="H13" i="23"/>
  <c r="F13" i="23"/>
  <c r="D13" i="23"/>
  <c r="X12" i="23"/>
  <c r="I12" i="23"/>
  <c r="Z11" i="23"/>
  <c r="X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AB10" i="23"/>
  <c r="Z10" i="23"/>
  <c r="X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AB9" i="23"/>
  <c r="Z9" i="23"/>
  <c r="X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X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AB7" i="23"/>
  <c r="Z7" i="23"/>
  <c r="X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X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AD29" i="23"/>
  <c r="Z29" i="23"/>
  <c r="AD28" i="23"/>
  <c r="AD25" i="23"/>
  <c r="AD23" i="23"/>
  <c r="AD22" i="23"/>
  <c r="AB22" i="23"/>
  <c r="AD21" i="23"/>
  <c r="AD20" i="23"/>
  <c r="AD18" i="23"/>
  <c r="AD17" i="23"/>
  <c r="AB17" i="23"/>
  <c r="AD16" i="23"/>
  <c r="AD15" i="23"/>
  <c r="AD14" i="23"/>
  <c r="AD11" i="23"/>
  <c r="AD10" i="23"/>
  <c r="AD9" i="23"/>
  <c r="AD8" i="23"/>
  <c r="Z8" i="23"/>
  <c r="AD7" i="23"/>
  <c r="AD6" i="23"/>
  <c r="Z6" i="23"/>
  <c r="AB6" i="23" l="1"/>
  <c r="AB8" i="23"/>
  <c r="AB11" i="23"/>
  <c r="AB29" i="23"/>
</calcChain>
</file>

<file path=xl/sharedStrings.xml><?xml version="1.0" encoding="utf-8"?>
<sst xmlns="http://schemas.openxmlformats.org/spreadsheetml/2006/main" count="181" uniqueCount="83">
  <si>
    <t>Enti pubblici non economici</t>
  </si>
  <si>
    <t>Enti di ricerca</t>
  </si>
  <si>
    <t>Regioni ed Autonomie locali</t>
  </si>
  <si>
    <t>Autorità indipendenti</t>
  </si>
  <si>
    <t>Magistratura</t>
  </si>
  <si>
    <t>Voci stipendiali</t>
  </si>
  <si>
    <t>Retribuzioni medie</t>
  </si>
  <si>
    <r>
      <t>Ministeri</t>
    </r>
    <r>
      <rPr>
        <b/>
        <vertAlign val="superscript"/>
        <sz val="9"/>
        <color indexed="18"/>
        <rFont val="Times New Roman"/>
        <family val="1"/>
      </rPr>
      <t>3</t>
    </r>
  </si>
  <si>
    <r>
      <t>Servizio Sanitario Nazionale</t>
    </r>
    <r>
      <rPr>
        <b/>
        <vertAlign val="superscript"/>
        <sz val="9"/>
        <color indexed="18"/>
        <rFont val="Times New Roman"/>
        <family val="1"/>
      </rPr>
      <t>2</t>
    </r>
  </si>
  <si>
    <t>-</t>
  </si>
  <si>
    <r>
      <t>Retribuzioni medie pro-capite fisse, accessorie e complessive per comparto</t>
    </r>
    <r>
      <rPr>
        <b/>
        <vertAlign val="superscript"/>
        <sz val="12"/>
        <color indexed="18"/>
        <rFont val="Times New Roman"/>
        <family val="1"/>
      </rPr>
      <t>1</t>
    </r>
  </si>
  <si>
    <t>2002/01</t>
  </si>
  <si>
    <t>2003/02</t>
  </si>
  <si>
    <t>2004/03</t>
  </si>
  <si>
    <t>2005/04</t>
  </si>
  <si>
    <t>2006/05</t>
  </si>
  <si>
    <t>2007/06</t>
  </si>
  <si>
    <t>2008/07</t>
  </si>
  <si>
    <t>2009/08</t>
  </si>
  <si>
    <t>2010/09</t>
  </si>
  <si>
    <t>2011/10</t>
  </si>
  <si>
    <t>Presidenza del consiglio ministri</t>
  </si>
  <si>
    <t>Trattamenti accessori</t>
  </si>
  <si>
    <r>
      <t>1</t>
    </r>
    <r>
      <rPr>
        <sz val="9"/>
        <rFont val="Times New Roman"/>
        <family val="1"/>
      </rPr>
      <t xml:space="preserve"> I valori delle retribuzioni medie sono al netto delle competenze fisse ed accessorie relative ad anni precedenti (arretrati). Le </t>
    </r>
    <r>
      <rPr>
        <i/>
        <sz val="9"/>
        <rFont val="Times New Roman"/>
        <family val="1"/>
      </rPr>
      <t>voci stipendiali</t>
    </r>
    <r>
      <rPr>
        <sz val="9"/>
        <rFont val="Times New Roman"/>
        <family val="1"/>
      </rPr>
      <t xml:space="preserve"> sono: stipendio, retribuzione di anzianità, 13^ mensilità, l'indennità integrativa speciale, i </t>
    </r>
    <r>
      <rPr>
        <i/>
        <sz val="9"/>
        <rFont val="Times New Roman"/>
        <family val="1"/>
      </rPr>
      <t>trattamenti accessori</t>
    </r>
    <r>
      <rPr>
        <sz val="9"/>
        <rFont val="Times New Roman"/>
        <family val="1"/>
      </rPr>
      <t xml:space="preserve"> comprendono: le indennità fisse, i compensi per lavoro straordinario, i premi di produttività, le indennità di turno, disagio ed altre competenze accessorie. Non sono comprese le voci non aventi carattere direttamente retributivo quali ad esempio gli assegni familiari, i buoni pasto, le coperture assicurative.</t>
    </r>
  </si>
  <si>
    <r>
      <t>Agenzie fiscali</t>
    </r>
    <r>
      <rPr>
        <b/>
        <vertAlign val="superscript"/>
        <sz val="9"/>
        <color indexed="18"/>
        <rFont val="Times New Roman"/>
        <family val="1"/>
      </rPr>
      <t>4</t>
    </r>
  </si>
  <si>
    <r>
      <t xml:space="preserve">4 </t>
    </r>
    <r>
      <rPr>
        <sz val="9"/>
        <rFont val="Times New Roman"/>
        <family val="1"/>
      </rPr>
      <t>Nel 2011 i Monopoli di Stato e quindi il comparto delle Agenzie fiscali ha assorbito i dipendenti provenienti dalle strutture territoriali del Ministero dell'Economia e delle Finanze e quindi dal comparto dei Ministeri.</t>
    </r>
  </si>
  <si>
    <r>
      <t>3</t>
    </r>
    <r>
      <rPr>
        <sz val="9"/>
        <rFont val="Times New Roman"/>
        <family val="1"/>
      </rPr>
      <t xml:space="preserve"> Sono escluse dal calcolo della retribuzione media le </t>
    </r>
    <r>
      <rPr>
        <i/>
        <sz val="9"/>
        <rFont val="Times New Roman"/>
        <family val="1"/>
      </rPr>
      <t xml:space="preserve">indennità per servizio all'estero </t>
    </r>
    <r>
      <rPr>
        <sz val="9"/>
        <rFont val="Times New Roman"/>
        <family val="1"/>
      </rPr>
      <t>per il personale amministrativo del Ministero degli esteri.</t>
    </r>
    <r>
      <rPr>
        <i/>
        <sz val="9"/>
        <rFont val="Times New Roman"/>
        <family val="1"/>
      </rPr>
      <t xml:space="preserve"> </t>
    </r>
    <r>
      <rPr>
        <sz val="9"/>
        <rFont val="Times New Roman"/>
        <family val="1"/>
      </rPr>
      <t>I Ministeri  fino al 2003 comprendevano le Agenzie Fiscali e la Presidenza del Consiglio.</t>
    </r>
  </si>
  <si>
    <t>Totale P.A.</t>
  </si>
  <si>
    <t>Valore medio totale P.A.</t>
  </si>
  <si>
    <r>
      <t>L'andamento delle retribuzioni medie pro-capite per comparto</t>
    </r>
    <r>
      <rPr>
        <b/>
        <vertAlign val="superscript"/>
        <sz val="12"/>
        <color indexed="18"/>
        <rFont val="Times New Roman"/>
        <family val="1"/>
      </rPr>
      <t>1</t>
    </r>
  </si>
  <si>
    <r>
      <t>Servizio Sanitario Nazionale</t>
    </r>
    <r>
      <rPr>
        <b/>
        <vertAlign val="superscript"/>
        <sz val="9"/>
        <color indexed="56"/>
        <rFont val="Times New Roman"/>
        <family val="1"/>
      </rPr>
      <t>2</t>
    </r>
  </si>
  <si>
    <r>
      <t>Ministeri</t>
    </r>
    <r>
      <rPr>
        <b/>
        <vertAlign val="superscript"/>
        <sz val="9"/>
        <color indexed="56"/>
        <rFont val="Times New Roman"/>
        <family val="1"/>
      </rPr>
      <t>3</t>
    </r>
  </si>
  <si>
    <r>
      <t>Agenzie fiscali</t>
    </r>
    <r>
      <rPr>
        <b/>
        <vertAlign val="superscript"/>
        <sz val="9"/>
        <color indexed="56"/>
        <rFont val="Times New Roman"/>
        <family val="1"/>
      </rPr>
      <t>4</t>
    </r>
  </si>
  <si>
    <t>Carriera prefettizia</t>
  </si>
  <si>
    <t>2012/11</t>
  </si>
  <si>
    <t>2013/12</t>
  </si>
  <si>
    <t>Variazioni % delle retribuzioni medie</t>
  </si>
  <si>
    <r>
      <t>2</t>
    </r>
    <r>
      <rPr>
        <sz val="9"/>
        <rFont val="Times New Roman"/>
        <family val="1"/>
      </rPr>
      <t xml:space="preserve"> E' esclusa dal calcolo della retribuzione media l'</t>
    </r>
    <r>
      <rPr>
        <i/>
        <sz val="9"/>
        <rFont val="Times New Roman"/>
        <family val="1"/>
      </rPr>
      <t xml:space="preserve">indennità di esclusività </t>
    </r>
    <r>
      <rPr>
        <sz val="9"/>
        <rFont val="Times New Roman"/>
        <family val="1"/>
      </rPr>
      <t>percepita dai medici e dagli altri dirigenti del ruolo sanitario.</t>
    </r>
  </si>
  <si>
    <r>
      <t>Aziende Autonome</t>
    </r>
    <r>
      <rPr>
        <b/>
        <vertAlign val="superscript"/>
        <sz val="9"/>
        <color indexed="18"/>
        <rFont val="Times New Roman"/>
        <family val="1"/>
      </rPr>
      <t>5</t>
    </r>
  </si>
  <si>
    <r>
      <t>Scuola</t>
    </r>
    <r>
      <rPr>
        <b/>
        <vertAlign val="superscript"/>
        <sz val="9"/>
        <color indexed="18"/>
        <rFont val="Times New Roman"/>
        <family val="1"/>
      </rPr>
      <t>6</t>
    </r>
  </si>
  <si>
    <r>
      <t>Università</t>
    </r>
    <r>
      <rPr>
        <b/>
        <vertAlign val="superscript"/>
        <sz val="9"/>
        <color indexed="18"/>
        <rFont val="Times New Roman"/>
        <family val="1"/>
      </rPr>
      <t>7</t>
    </r>
  </si>
  <si>
    <r>
      <t>Enti art.70, comma 4 - D. Lgs. 165/01</t>
    </r>
    <r>
      <rPr>
        <b/>
        <vertAlign val="superscript"/>
        <sz val="9"/>
        <color indexed="18"/>
        <rFont val="Times New Roman"/>
        <family val="1"/>
      </rPr>
      <t>8</t>
    </r>
  </si>
  <si>
    <r>
      <t>Regioni a statuto speciale e Province autonome</t>
    </r>
    <r>
      <rPr>
        <b/>
        <vertAlign val="superscript"/>
        <sz val="9"/>
        <color indexed="18"/>
        <rFont val="Times New Roman"/>
        <family val="1"/>
      </rPr>
      <t>9</t>
    </r>
  </si>
  <si>
    <r>
      <t>Enti art.60, comma 3 - D. Lgs. 165/01</t>
    </r>
    <r>
      <rPr>
        <b/>
        <vertAlign val="superscript"/>
        <sz val="9"/>
        <color indexed="18"/>
        <rFont val="Times New Roman"/>
        <family val="1"/>
      </rPr>
      <t>10</t>
    </r>
  </si>
  <si>
    <r>
      <t>Corpi di polizia</t>
    </r>
    <r>
      <rPr>
        <b/>
        <vertAlign val="superscript"/>
        <sz val="9"/>
        <color indexed="18"/>
        <rFont val="Times New Roman"/>
        <family val="1"/>
      </rPr>
      <t>11</t>
    </r>
  </si>
  <si>
    <r>
      <t>Forze armate</t>
    </r>
    <r>
      <rPr>
        <b/>
        <vertAlign val="superscript"/>
        <sz val="9"/>
        <color indexed="18"/>
        <rFont val="Times New Roman"/>
        <family val="1"/>
      </rPr>
      <t>11</t>
    </r>
  </si>
  <si>
    <r>
      <t>Vigili del fuoco</t>
    </r>
    <r>
      <rPr>
        <b/>
        <vertAlign val="superscript"/>
        <sz val="9"/>
        <color indexed="18"/>
        <rFont val="Times New Roman"/>
        <family val="1"/>
      </rPr>
      <t>5</t>
    </r>
  </si>
  <si>
    <r>
      <t>Carriera penitenziaria</t>
    </r>
    <r>
      <rPr>
        <b/>
        <vertAlign val="superscript"/>
        <sz val="9"/>
        <color indexed="18"/>
        <rFont val="Times New Roman"/>
        <family val="1"/>
      </rPr>
      <t>12</t>
    </r>
  </si>
  <si>
    <r>
      <t>5</t>
    </r>
    <r>
      <rPr>
        <sz val="9"/>
        <rFont val="Times New Roman"/>
        <family val="1"/>
      </rPr>
      <t xml:space="preserve"> Le Aziende Autonome nel 2003 perdono l'Agea, che transita nel comparto Enti pubblici non economici, nel 2006 i Vigili del fuoco che formano un comparto non contrattualizzato in sede Aran e nel 2008 i Monopoli di  Stato che entrano nel comparto Agenzie Fiscali.</t>
    </r>
  </si>
  <si>
    <r>
      <t>7</t>
    </r>
    <r>
      <rPr>
        <sz val="9"/>
        <rFont val="Times New Roman"/>
        <family val="1"/>
      </rPr>
      <t xml:space="preserve"> Sono escluse dal calcolo della retribuzione media l'indennità ex art. 31 DPR 761/79 e il trattamento aggiuntivo ex art.6 d.lgs 517/99 ( nel conto si chiama "</t>
    </r>
    <r>
      <rPr>
        <i/>
        <sz val="9"/>
        <rFont val="Times New Roman"/>
        <family val="1"/>
      </rPr>
      <t>Indenntà De Maria</t>
    </r>
    <r>
      <rPr>
        <sz val="9"/>
        <rFont val="Times New Roman"/>
        <family val="1"/>
      </rPr>
      <t>").</t>
    </r>
  </si>
  <si>
    <r>
      <t>9</t>
    </r>
    <r>
      <rPr>
        <sz val="9"/>
        <rFont val="Times New Roman"/>
        <family val="1"/>
      </rPr>
      <t xml:space="preserve"> Per le Regioni a Statuto Speciale e le Province Autonome i dati fino al 2005 sono incompleti. Le unità di personale della regione Siciliana e di alcune ex Ipab e consorzi della provincia autonoma di Trento sono state rilevate per la prima volta nell'anno 2011. </t>
    </r>
  </si>
  <si>
    <r>
      <t>10</t>
    </r>
    <r>
      <rPr>
        <sz val="9"/>
        <rFont val="Times New Roman"/>
        <family val="1"/>
      </rPr>
      <t xml:space="preserve"> Comprende enti pubblici economici ed aziende che producono servizi di pubblica utilità. Dal 2011 fra gli enti ex art. 60 viene rilevato anche l'Ente foreste Sardegna. </t>
    </r>
  </si>
  <si>
    <r>
      <t>11</t>
    </r>
    <r>
      <rPr>
        <sz val="9"/>
        <rFont val="Times New Roman"/>
        <family val="1"/>
      </rPr>
      <t xml:space="preserve">  Sono escluse dal calcolo della retribuzione media le i</t>
    </r>
    <r>
      <rPr>
        <i/>
        <sz val="9"/>
        <rFont val="Times New Roman"/>
        <family val="1"/>
      </rPr>
      <t>ndennità per servizio all'estero.</t>
    </r>
  </si>
  <si>
    <r>
      <t>12</t>
    </r>
    <r>
      <rPr>
        <sz val="9"/>
        <rFont val="Times New Roman"/>
        <family val="1"/>
      </rPr>
      <t xml:space="preserve">  La Carriera penitenziaria è stata istituita nell’anno 2006, in applicazione del d. lgs. 15 febbraio 2006, n. 63.</t>
    </r>
  </si>
  <si>
    <r>
      <t>Aziende Autonome</t>
    </r>
    <r>
      <rPr>
        <b/>
        <vertAlign val="superscript"/>
        <sz val="9"/>
        <color indexed="56"/>
        <rFont val="Times New Roman"/>
        <family val="1"/>
      </rPr>
      <t>5</t>
    </r>
  </si>
  <si>
    <r>
      <t>Scuola</t>
    </r>
    <r>
      <rPr>
        <b/>
        <vertAlign val="superscript"/>
        <sz val="9"/>
        <color theme="3"/>
        <rFont val="Times New Roman"/>
        <family val="1"/>
      </rPr>
      <t>6</t>
    </r>
  </si>
  <si>
    <r>
      <t>Università</t>
    </r>
    <r>
      <rPr>
        <b/>
        <vertAlign val="superscript"/>
        <sz val="9"/>
        <color indexed="56"/>
        <rFont val="Times New Roman"/>
        <family val="1"/>
      </rPr>
      <t>7</t>
    </r>
  </si>
  <si>
    <r>
      <t>Enti art.70, comma 4 - D. Lgs. 165/01</t>
    </r>
    <r>
      <rPr>
        <b/>
        <vertAlign val="superscript"/>
        <sz val="9"/>
        <color indexed="56"/>
        <rFont val="Times New Roman"/>
        <family val="1"/>
      </rPr>
      <t>8</t>
    </r>
  </si>
  <si>
    <r>
      <t>Regioni a statuto speciale e Province autonome</t>
    </r>
    <r>
      <rPr>
        <b/>
        <vertAlign val="superscript"/>
        <sz val="9"/>
        <color indexed="56"/>
        <rFont val="Times New Roman"/>
        <family val="1"/>
      </rPr>
      <t>9</t>
    </r>
  </si>
  <si>
    <r>
      <t>Enti art.60, comma 3 - D. Lgs. 165/01</t>
    </r>
    <r>
      <rPr>
        <b/>
        <vertAlign val="superscript"/>
        <sz val="9"/>
        <color indexed="56"/>
        <rFont val="Times New Roman"/>
        <family val="1"/>
      </rPr>
      <t>10</t>
    </r>
  </si>
  <si>
    <r>
      <t>Corpi di polizia</t>
    </r>
    <r>
      <rPr>
        <b/>
        <vertAlign val="superscript"/>
        <sz val="9"/>
        <color indexed="56"/>
        <rFont val="Times New Roman"/>
        <family val="1"/>
      </rPr>
      <t>11</t>
    </r>
  </si>
  <si>
    <r>
      <t>Forze armate</t>
    </r>
    <r>
      <rPr>
        <b/>
        <vertAlign val="superscript"/>
        <sz val="9"/>
        <color indexed="56"/>
        <rFont val="Times New Roman"/>
        <family val="1"/>
      </rPr>
      <t>11</t>
    </r>
  </si>
  <si>
    <r>
      <t>Vigili del fuoco</t>
    </r>
    <r>
      <rPr>
        <b/>
        <vertAlign val="superscript"/>
        <sz val="9"/>
        <color indexed="56"/>
        <rFont val="Times New Roman"/>
        <family val="1"/>
      </rPr>
      <t>5</t>
    </r>
  </si>
  <si>
    <r>
      <t>Carriera penitenziaria</t>
    </r>
    <r>
      <rPr>
        <b/>
        <vertAlign val="superscript"/>
        <sz val="9"/>
        <color indexed="56"/>
        <rFont val="Times New Roman"/>
        <family val="1"/>
      </rPr>
      <t>12</t>
    </r>
  </si>
  <si>
    <r>
      <t>Enti lista S13 ISTAT</t>
    </r>
    <r>
      <rPr>
        <b/>
        <vertAlign val="superscript"/>
        <sz val="9"/>
        <color indexed="18"/>
        <rFont val="Times New Roman"/>
        <family val="1"/>
      </rPr>
      <t>13</t>
    </r>
  </si>
  <si>
    <t>2014/13</t>
  </si>
  <si>
    <r>
      <t>13</t>
    </r>
    <r>
      <rPr>
        <sz val="9"/>
        <rFont val="Times New Roman"/>
        <family val="1"/>
      </rPr>
      <t xml:space="preserve">  Nel 2014 sono stati censiti per la prima volta gli enti appartenenti alla lista S13 compilata dall'Istat (federazioni sportive, autorità portuali, casse previdenziali, fondazioni lirico sinfoniche, consorzi universitari e alcune società per azioni).</t>
    </r>
  </si>
  <si>
    <r>
      <t>Enti lista S13 ISTAT</t>
    </r>
    <r>
      <rPr>
        <b/>
        <vertAlign val="superscript"/>
        <sz val="9"/>
        <color theme="3"/>
        <rFont val="Times New Roman"/>
        <family val="1"/>
      </rPr>
      <t>13</t>
    </r>
  </si>
  <si>
    <r>
      <t>6</t>
    </r>
    <r>
      <rPr>
        <sz val="9"/>
        <rFont val="Times New Roman"/>
        <family val="1"/>
      </rPr>
      <t xml:space="preserve">  Sono escluse dal calcolo della retribuzione media le i</t>
    </r>
    <r>
      <rPr>
        <i/>
        <sz val="9"/>
        <rFont val="Times New Roman"/>
        <family val="1"/>
      </rPr>
      <t>ndennità per servizio all'estero.</t>
    </r>
  </si>
  <si>
    <r>
      <t>Carriera diplomatica</t>
    </r>
    <r>
      <rPr>
        <b/>
        <vertAlign val="superscript"/>
        <sz val="9"/>
        <color indexed="18"/>
        <rFont val="Times New Roman"/>
        <family val="1"/>
      </rPr>
      <t>6</t>
    </r>
  </si>
  <si>
    <r>
      <t>Carriera diplomatica</t>
    </r>
    <r>
      <rPr>
        <b/>
        <vertAlign val="superscript"/>
        <sz val="9"/>
        <color theme="3"/>
        <rFont val="Times New Roman"/>
        <family val="1"/>
      </rPr>
      <t>6</t>
    </r>
  </si>
  <si>
    <t>2015/14</t>
  </si>
  <si>
    <t>A.f.a.m.</t>
  </si>
  <si>
    <t>Serie 2001- 2016</t>
  </si>
  <si>
    <t>Istituzioni di Alta Formazione e Specializzazione Artistica e Musicale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</si>
  <si>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20/04/2018</t>
    </r>
  </si>
  <si>
    <t>2016/15</t>
  </si>
  <si>
    <t>Serie 2001- 2016 - Variazioni %</t>
  </si>
  <si>
    <t>Retribuzioni medie pro-capite fisse e accessorie della P.A. - Serie anni 2001-2016</t>
  </si>
  <si>
    <t>Retribuzioni medie pro-capite dei comparti contrattualizzati - Anno 2016</t>
  </si>
  <si>
    <t>Retribuzioni medie pro-capite dei comparti contrattualizzati - Composizione % - Anno 2016</t>
  </si>
  <si>
    <t>La dinamica della retribuzione media pro-capite - Anni 2001/2016 (base 100=2001)</t>
  </si>
  <si>
    <r>
      <t>8</t>
    </r>
    <r>
      <rPr>
        <sz val="9"/>
        <rFont val="Times New Roman"/>
        <family val="1"/>
      </rPr>
      <t xml:space="preserve"> Comprende Agenzia Spaziale Italiana, Cnel, Digit PA, Enac e Unioncamere. Nel 2011 dal comparto enti ex art. 70 è uscita l'Enea per entrare nel comparto della Ricerca, nel 2016 è uscita l'Agenzia per l'Italia Digitale per entrare nel comparto dei Ministeri.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</si>
</sst>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\-"/>
    <numFmt numFmtId="165" formatCode="0.0%"/>
    <numFmt numFmtId="166" formatCode="0.0%;\-0.0%;\-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ahoma"/>
      <family val="2"/>
    </font>
    <font>
      <i/>
      <sz val="9"/>
      <name val="Times New Roman"/>
      <family val="1"/>
    </font>
    <font>
      <b/>
      <i/>
      <sz val="9"/>
      <color indexed="18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21"/>
      <name val="Times New Roman"/>
      <family val="1"/>
    </font>
    <font>
      <sz val="11"/>
      <color indexed="60"/>
      <name val="Calibri"/>
      <family val="2"/>
    </font>
    <font>
      <sz val="9"/>
      <color indexed="12"/>
      <name val="Times New Roman"/>
      <family val="1"/>
    </font>
    <font>
      <b/>
      <vertAlign val="superscript"/>
      <sz val="9"/>
      <color indexed="18"/>
      <name val="Times New Roman"/>
      <family val="1"/>
    </font>
    <font>
      <vertAlign val="superscript"/>
      <sz val="9"/>
      <name val="Times New Roman"/>
      <family val="1"/>
    </font>
    <font>
      <b/>
      <sz val="10"/>
      <color indexed="56"/>
      <name val="Times New Roman"/>
      <family val="1"/>
    </font>
    <font>
      <b/>
      <vertAlign val="superscript"/>
      <sz val="9"/>
      <color indexed="56"/>
      <name val="Times New Roman"/>
      <family val="1"/>
    </font>
    <font>
      <b/>
      <sz val="10"/>
      <color theme="3"/>
      <name val="Times New Roman"/>
      <family val="1"/>
    </font>
    <font>
      <b/>
      <sz val="9"/>
      <color theme="3"/>
      <name val="Times New Roman"/>
      <family val="1"/>
    </font>
    <font>
      <b/>
      <i/>
      <sz val="9"/>
      <color theme="3"/>
      <name val="Times New Roman"/>
      <family val="1"/>
    </font>
    <font>
      <b/>
      <i/>
      <sz val="10"/>
      <color theme="3"/>
      <name val="Times New Roman"/>
      <family val="1"/>
    </font>
    <font>
      <i/>
      <sz val="8"/>
      <color indexed="56"/>
      <name val="Times New Roman"/>
      <family val="1"/>
    </font>
    <font>
      <b/>
      <sz val="9"/>
      <color indexed="56"/>
      <name val="Times New Roman"/>
      <family val="1"/>
    </font>
    <font>
      <i/>
      <sz val="10"/>
      <color theme="3"/>
      <name val="Times New Roman"/>
      <family val="1"/>
    </font>
    <font>
      <i/>
      <sz val="10"/>
      <color indexed="56"/>
      <name val="Times New Roman"/>
      <family val="1"/>
    </font>
    <font>
      <b/>
      <vertAlign val="superscript"/>
      <sz val="9"/>
      <color theme="3"/>
      <name val="Times New Roman"/>
      <family val="1"/>
    </font>
    <font>
      <b/>
      <sz val="16"/>
      <color indexed="56"/>
      <name val="Times New Roman"/>
      <family val="1"/>
    </font>
    <font>
      <b/>
      <sz val="14"/>
      <color indexed="5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23"/>
      </bottom>
      <diagonal/>
    </border>
  </borders>
  <cellStyleXfs count="6">
    <xf numFmtId="0" fontId="0" fillId="0" borderId="0"/>
    <xf numFmtId="0" fontId="22" fillId="2" borderId="0" applyNumberFormat="0" applyBorder="0" applyAlignment="0" applyProtection="0"/>
    <xf numFmtId="0" fontId="1" fillId="0" borderId="0"/>
    <xf numFmtId="0" fontId="4" fillId="0" borderId="0"/>
    <xf numFmtId="0" fontId="17" fillId="0" borderId="0"/>
    <xf numFmtId="0" fontId="1" fillId="0" borderId="0"/>
  </cellStyleXfs>
  <cellXfs count="90">
    <xf numFmtId="0" fontId="0" fillId="0" borderId="0" xfId="0"/>
    <xf numFmtId="0" fontId="12" fillId="7" borderId="0" xfId="2" applyFont="1" applyFill="1" applyBorder="1" applyAlignment="1" applyProtection="1">
      <alignment vertical="center"/>
      <protection locked="0"/>
    </xf>
    <xf numFmtId="0" fontId="21" fillId="7" borderId="0" xfId="2" applyFont="1" applyFill="1" applyBorder="1" applyAlignment="1" applyProtection="1">
      <alignment vertical="center"/>
      <protection locked="0"/>
    </xf>
    <xf numFmtId="164" fontId="19" fillId="7" borderId="0" xfId="2" applyNumberFormat="1" applyFont="1" applyFill="1" applyBorder="1" applyAlignment="1" applyProtection="1">
      <alignment horizontal="right" vertical="center"/>
      <protection locked="0"/>
    </xf>
    <xf numFmtId="165" fontId="30" fillId="7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Border="1" applyAlignment="1" applyProtection="1">
      <alignment vertical="center"/>
      <protection locked="0"/>
    </xf>
    <xf numFmtId="0" fontId="31" fillId="7" borderId="0" xfId="2" applyFont="1" applyFill="1" applyBorder="1" applyAlignment="1" applyProtection="1">
      <alignment vertical="center"/>
      <protection locked="0"/>
    </xf>
    <xf numFmtId="165" fontId="33" fillId="7" borderId="0" xfId="2" applyNumberFormat="1" applyFont="1" applyFill="1" applyBorder="1" applyAlignment="1" applyProtection="1">
      <alignment horizontal="right" vertical="center"/>
      <protection locked="0"/>
    </xf>
    <xf numFmtId="164" fontId="11" fillId="0" borderId="0" xfId="5" applyNumberFormat="1" applyFont="1" applyFill="1" applyBorder="1" applyAlignment="1" applyProtection="1">
      <alignment horizontal="right" vertical="center"/>
      <protection locked="0"/>
    </xf>
    <xf numFmtId="164" fontId="19" fillId="3" borderId="0" xfId="5" applyNumberFormat="1" applyFont="1" applyFill="1" applyBorder="1" applyAlignment="1" applyProtection="1">
      <alignment horizontal="right" vertical="center"/>
      <protection locked="0"/>
    </xf>
    <xf numFmtId="164" fontId="11" fillId="0" borderId="0" xfId="5" applyNumberFormat="1" applyFont="1" applyFill="1" applyAlignment="1">
      <alignment vertical="center"/>
    </xf>
    <xf numFmtId="0" fontId="16" fillId="7" borderId="0" xfId="4" applyFont="1" applyFill="1" applyBorder="1" applyAlignment="1" applyProtection="1">
      <alignment horizontal="center" vertical="center"/>
      <protection locked="0"/>
    </xf>
    <xf numFmtId="0" fontId="28" fillId="7" borderId="0" xfId="4" applyFont="1" applyFill="1" applyBorder="1" applyAlignment="1" applyProtection="1">
      <alignment horizontal="center" vertical="center"/>
      <protection locked="0"/>
    </xf>
    <xf numFmtId="0" fontId="26" fillId="7" borderId="0" xfId="4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Protection="1">
      <protection locked="0"/>
    </xf>
    <xf numFmtId="0" fontId="5" fillId="0" borderId="0" xfId="5" applyFont="1" applyFill="1" applyProtection="1">
      <protection locked="0"/>
    </xf>
    <xf numFmtId="0" fontId="6" fillId="0" borderId="0" xfId="5" applyFont="1" applyFill="1" applyAlignment="1" applyProtection="1">
      <alignment vertical="center"/>
      <protection locked="0"/>
    </xf>
    <xf numFmtId="0" fontId="8" fillId="0" borderId="0" xfId="5" applyFont="1" applyFill="1" applyBorder="1" applyAlignment="1" applyProtection="1">
      <alignment vertical="center"/>
      <protection locked="0"/>
    </xf>
    <xf numFmtId="164" fontId="5" fillId="0" borderId="0" xfId="5" applyNumberFormat="1" applyFont="1" applyFill="1" applyAlignment="1" applyProtection="1">
      <alignment horizontal="right"/>
      <protection locked="0"/>
    </xf>
    <xf numFmtId="3" fontId="5" fillId="0" borderId="0" xfId="5" applyNumberFormat="1" applyFont="1" applyFill="1" applyProtection="1">
      <protection locked="0"/>
    </xf>
    <xf numFmtId="3" fontId="5" fillId="0" borderId="0" xfId="5" applyNumberFormat="1" applyFont="1" applyFill="1" applyAlignment="1" applyProtection="1">
      <alignment horizontal="right"/>
      <protection locked="0"/>
    </xf>
    <xf numFmtId="3" fontId="9" fillId="0" borderId="0" xfId="5" applyNumberFormat="1" applyFont="1" applyFill="1" applyAlignment="1" applyProtection="1">
      <alignment horizontal="right"/>
      <protection locked="0"/>
    </xf>
    <xf numFmtId="3" fontId="10" fillId="0" borderId="0" xfId="5" applyNumberFormat="1" applyFont="1" applyFill="1" applyAlignment="1" applyProtection="1">
      <alignment horizontal="left" wrapText="1"/>
      <protection locked="0"/>
    </xf>
    <xf numFmtId="3" fontId="10" fillId="0" borderId="0" xfId="5" applyNumberFormat="1" applyFont="1" applyFill="1" applyAlignment="1" applyProtection="1">
      <alignment horizontal="left"/>
      <protection locked="0"/>
    </xf>
    <xf numFmtId="0" fontId="11" fillId="0" borderId="0" xfId="5" applyFont="1" applyFill="1" applyProtection="1">
      <protection locked="0"/>
    </xf>
    <xf numFmtId="0" fontId="12" fillId="0" borderId="0" xfId="5" applyFont="1" applyFill="1" applyAlignment="1" applyProtection="1">
      <alignment vertical="center"/>
      <protection locked="0"/>
    </xf>
    <xf numFmtId="0" fontId="13" fillId="0" borderId="0" xfId="5" applyFont="1" applyFill="1" applyBorder="1" applyAlignment="1" applyProtection="1">
      <alignment vertical="center"/>
      <protection locked="0"/>
    </xf>
    <xf numFmtId="164" fontId="11" fillId="0" borderId="0" xfId="5" applyNumberFormat="1" applyFont="1" applyFill="1" applyAlignment="1" applyProtection="1">
      <alignment horizontal="right"/>
      <protection locked="0"/>
    </xf>
    <xf numFmtId="3" fontId="11" fillId="0" borderId="0" xfId="5" applyNumberFormat="1" applyFont="1" applyFill="1" applyProtection="1">
      <protection locked="0"/>
    </xf>
    <xf numFmtId="3" fontId="11" fillId="0" borderId="0" xfId="5" applyNumberFormat="1" applyFont="1" applyFill="1" applyAlignment="1" applyProtection="1">
      <alignment horizontal="right"/>
      <protection locked="0"/>
    </xf>
    <xf numFmtId="3" fontId="14" fillId="0" borderId="0" xfId="5" applyNumberFormat="1" applyFont="1" applyFill="1" applyAlignment="1" applyProtection="1">
      <alignment horizontal="right"/>
      <protection locked="0"/>
    </xf>
    <xf numFmtId="0" fontId="13" fillId="0" borderId="0" xfId="5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5" applyNumberFormat="1" applyFont="1" applyFill="1" applyBorder="1" applyAlignment="1" applyProtection="1">
      <alignment horizontal="right" vertical="center"/>
      <protection locked="0"/>
    </xf>
    <xf numFmtId="0" fontId="16" fillId="7" borderId="0" xfId="5" applyFont="1" applyFill="1" applyBorder="1" applyAlignment="1" applyProtection="1">
      <alignment horizontal="center" vertical="center"/>
      <protection locked="0"/>
    </xf>
    <xf numFmtId="0" fontId="12" fillId="7" borderId="0" xfId="5" applyFont="1" applyFill="1" applyBorder="1" applyAlignment="1" applyProtection="1">
      <alignment vertical="center"/>
      <protection locked="0"/>
    </xf>
    <xf numFmtId="0" fontId="11" fillId="0" borderId="0" xfId="5" applyFont="1" applyFill="1"/>
    <xf numFmtId="0" fontId="14" fillId="0" borderId="0" xfId="5" applyNumberFormat="1" applyFont="1" applyFill="1" applyBorder="1" applyAlignment="1" applyProtection="1">
      <alignment horizontal="right" vertical="center"/>
      <protection locked="0"/>
    </xf>
    <xf numFmtId="0" fontId="12" fillId="0" borderId="0" xfId="5" applyFont="1" applyFill="1" applyBorder="1" applyAlignment="1" applyProtection="1">
      <alignment vertical="center"/>
      <protection locked="0"/>
    </xf>
    <xf numFmtId="0" fontId="18" fillId="0" borderId="0" xfId="5" applyFont="1" applyFill="1" applyAlignment="1">
      <alignment vertical="center"/>
    </xf>
    <xf numFmtId="0" fontId="11" fillId="0" borderId="0" xfId="5" applyFont="1" applyFill="1" applyBorder="1" applyAlignment="1" applyProtection="1">
      <alignment horizontal="left" vertical="center"/>
      <protection locked="0"/>
    </xf>
    <xf numFmtId="3" fontId="15" fillId="0" borderId="0" xfId="5" applyNumberFormat="1" applyFont="1" applyFill="1" applyAlignment="1" applyProtection="1">
      <alignment horizontal="left" vertical="center" wrapText="1"/>
      <protection locked="0"/>
    </xf>
    <xf numFmtId="0" fontId="12" fillId="6" borderId="0" xfId="5" applyFont="1" applyFill="1" applyBorder="1" applyAlignment="1" applyProtection="1">
      <alignment vertical="center"/>
      <protection locked="0"/>
    </xf>
    <xf numFmtId="0" fontId="20" fillId="6" borderId="0" xfId="5" applyFont="1" applyFill="1" applyAlignment="1">
      <alignment vertical="center"/>
    </xf>
    <xf numFmtId="164" fontId="19" fillId="6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0" xfId="5" applyFont="1" applyFill="1" applyAlignment="1">
      <alignment vertical="center"/>
    </xf>
    <xf numFmtId="0" fontId="12" fillId="3" borderId="0" xfId="5" applyFont="1" applyFill="1" applyBorder="1" applyAlignment="1" applyProtection="1">
      <alignment horizontal="left" vertical="center"/>
      <protection locked="0"/>
    </xf>
    <xf numFmtId="0" fontId="21" fillId="3" borderId="0" xfId="5" applyFont="1" applyFill="1" applyBorder="1" applyAlignment="1" applyProtection="1">
      <alignment vertical="center"/>
      <protection locked="0"/>
    </xf>
    <xf numFmtId="0" fontId="19" fillId="0" borderId="0" xfId="5" applyFont="1" applyFill="1" applyBorder="1" applyAlignment="1" applyProtection="1">
      <alignment vertical="center"/>
      <protection locked="0"/>
    </xf>
    <xf numFmtId="0" fontId="23" fillId="0" borderId="0" xfId="5" applyFont="1" applyFill="1" applyAlignment="1">
      <alignment vertical="center"/>
    </xf>
    <xf numFmtId="0" fontId="20" fillId="0" borderId="0" xfId="5" applyFont="1" applyFill="1" applyAlignment="1">
      <alignment vertical="center"/>
    </xf>
    <xf numFmtId="3" fontId="15" fillId="0" borderId="0" xfId="5" applyNumberFormat="1" applyFont="1" applyFill="1" applyAlignment="1" applyProtection="1">
      <alignment horizontal="left" wrapText="1"/>
      <protection locked="0"/>
    </xf>
    <xf numFmtId="0" fontId="12" fillId="3" borderId="0" xfId="5" applyFont="1" applyFill="1" applyBorder="1" applyAlignment="1" applyProtection="1">
      <alignment horizontal="left"/>
      <protection locked="0"/>
    </xf>
    <xf numFmtId="0" fontId="21" fillId="3" borderId="0" xfId="5" applyFont="1" applyFill="1" applyBorder="1" applyProtection="1">
      <protection locked="0"/>
    </xf>
    <xf numFmtId="164" fontId="19" fillId="3" borderId="0" xfId="5" applyNumberFormat="1" applyFont="1" applyFill="1" applyBorder="1" applyAlignment="1" applyProtection="1">
      <alignment horizontal="right"/>
      <protection locked="0"/>
    </xf>
    <xf numFmtId="0" fontId="11" fillId="0" borderId="0" xfId="5" applyFont="1" applyFill="1" applyAlignment="1"/>
    <xf numFmtId="164" fontId="11" fillId="0" borderId="0" xfId="5" applyNumberFormat="1" applyFont="1" applyFill="1"/>
    <xf numFmtId="0" fontId="2" fillId="0" borderId="0" xfId="5" applyFont="1" applyFill="1" applyProtection="1">
      <protection locked="0"/>
    </xf>
    <xf numFmtId="0" fontId="25" fillId="0" borderId="0" xfId="5" quotePrefix="1" applyFont="1" applyFill="1" applyAlignment="1"/>
    <xf numFmtId="0" fontId="1" fillId="0" borderId="0" xfId="5"/>
    <xf numFmtId="0" fontId="1" fillId="0" borderId="0" xfId="5" applyFill="1"/>
    <xf numFmtId="0" fontId="6" fillId="0" borderId="0" xfId="5" applyFont="1" applyFill="1" applyAlignment="1" applyProtection="1">
      <protection locked="0"/>
    </xf>
    <xf numFmtId="0" fontId="28" fillId="7" borderId="0" xfId="5" applyFont="1" applyFill="1" applyBorder="1" applyAlignment="1" applyProtection="1">
      <alignment horizontal="center" vertical="center"/>
      <protection locked="0"/>
    </xf>
    <xf numFmtId="0" fontId="29" fillId="7" borderId="0" xfId="5" applyFont="1" applyFill="1" applyBorder="1" applyAlignment="1" applyProtection="1">
      <alignment vertical="center"/>
      <protection locked="0"/>
    </xf>
    <xf numFmtId="0" fontId="34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35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32" fillId="7" borderId="0" xfId="2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5" applyFont="1" applyFill="1" applyBorder="1" applyAlignment="1" applyProtection="1">
      <alignment vertical="center"/>
      <protection locked="0"/>
    </xf>
    <xf numFmtId="0" fontId="11" fillId="5" borderId="0" xfId="5" applyFont="1" applyFill="1" applyAlignment="1">
      <alignment vertical="center"/>
    </xf>
    <xf numFmtId="166" fontId="30" fillId="5" borderId="0" xfId="5" applyNumberFormat="1" applyFont="1" applyFill="1" applyBorder="1" applyAlignment="1" applyProtection="1">
      <alignment horizontal="right" vertical="center"/>
      <protection locked="0"/>
    </xf>
    <xf numFmtId="166" fontId="11" fillId="0" borderId="0" xfId="5" applyNumberFormat="1" applyFont="1" applyFill="1" applyAlignment="1">
      <alignment vertical="center"/>
    </xf>
    <xf numFmtId="166" fontId="20" fillId="0" borderId="0" xfId="5" applyNumberFormat="1" applyFont="1" applyFill="1" applyAlignment="1">
      <alignment vertical="center"/>
    </xf>
    <xf numFmtId="166" fontId="20" fillId="4" borderId="0" xfId="5" applyNumberFormat="1" applyFont="1" applyFill="1" applyAlignment="1">
      <alignment vertical="center"/>
    </xf>
    <xf numFmtId="0" fontId="12" fillId="5" borderId="0" xfId="5" applyFont="1" applyFill="1" applyBorder="1" applyAlignment="1" applyProtection="1">
      <alignment horizontal="left"/>
      <protection locked="0"/>
    </xf>
    <xf numFmtId="0" fontId="21" fillId="5" borderId="0" xfId="5" applyFont="1" applyFill="1" applyBorder="1" applyProtection="1">
      <protection locked="0"/>
    </xf>
    <xf numFmtId="165" fontId="19" fillId="5" borderId="0" xfId="5" applyNumberFormat="1" applyFont="1" applyFill="1" applyBorder="1" applyAlignment="1" applyProtection="1">
      <alignment horizontal="right"/>
      <protection locked="0"/>
    </xf>
    <xf numFmtId="0" fontId="11" fillId="4" borderId="0" xfId="5" applyFont="1" applyFill="1"/>
    <xf numFmtId="0" fontId="11" fillId="5" borderId="0" xfId="5" applyFont="1" applyFill="1" applyAlignment="1"/>
    <xf numFmtId="0" fontId="11" fillId="5" borderId="0" xfId="5" applyFont="1" applyFill="1"/>
    <xf numFmtId="0" fontId="19" fillId="0" borderId="1" xfId="0" applyFont="1" applyFill="1" applyBorder="1" applyProtection="1">
      <protection locked="0"/>
    </xf>
    <xf numFmtId="3" fontId="5" fillId="0" borderId="1" xfId="0" applyNumberFormat="1" applyFont="1" applyBorder="1"/>
    <xf numFmtId="0" fontId="38" fillId="4" borderId="0" xfId="0" applyFont="1" applyFill="1" applyAlignment="1">
      <alignment vertical="center"/>
    </xf>
    <xf numFmtId="0" fontId="25" fillId="0" borderId="0" xfId="5" quotePrefix="1" applyFont="1" applyFill="1" applyAlignment="1">
      <alignment wrapText="1"/>
    </xf>
    <xf numFmtId="0" fontId="37" fillId="4" borderId="0" xfId="0" applyFont="1" applyFill="1" applyAlignment="1">
      <alignment vertical="center"/>
    </xf>
    <xf numFmtId="0" fontId="25" fillId="0" borderId="0" xfId="5" quotePrefix="1" applyFont="1" applyFill="1" applyAlignment="1">
      <alignment horizontal="left" wrapText="1"/>
    </xf>
    <xf numFmtId="3" fontId="15" fillId="0" borderId="0" xfId="5" applyNumberFormat="1" applyFont="1" applyFill="1" applyAlignment="1" applyProtection="1">
      <alignment horizontal="left" wrapText="1"/>
      <protection locked="0"/>
    </xf>
    <xf numFmtId="0" fontId="11" fillId="0" borderId="0" xfId="5" applyFont="1" applyAlignment="1">
      <alignment wrapText="1"/>
    </xf>
    <xf numFmtId="0" fontId="25" fillId="0" borderId="0" xfId="5" quotePrefix="1" applyFont="1" applyFill="1" applyAlignment="1">
      <alignment horizontal="left"/>
    </xf>
    <xf numFmtId="0" fontId="25" fillId="0" borderId="0" xfId="5" quotePrefix="1" applyFont="1" applyFill="1" applyAlignment="1">
      <alignment wrapText="1"/>
    </xf>
    <xf numFmtId="0" fontId="0" fillId="0" borderId="0" xfId="0" applyAlignment="1">
      <alignment wrapText="1"/>
    </xf>
    <xf numFmtId="0" fontId="37" fillId="4" borderId="0" xfId="0" applyFont="1" applyFill="1" applyAlignment="1">
      <alignment horizontal="center" vertical="center"/>
    </xf>
  </cellXfs>
  <cellStyles count="6">
    <cellStyle name="Neutrale 2" xfId="1"/>
    <cellStyle name="Normale" xfId="0" builtinId="0"/>
    <cellStyle name="Normale 2" xfId="2"/>
    <cellStyle name="Normale 3" xfId="3"/>
    <cellStyle name="Normale 3 2" xfId="5"/>
    <cellStyle name="Normale_Aran2009-01-02_orig&amp;ConIsta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2627644568174E-2"/>
          <c:y val="0.12179743572780574"/>
          <c:w val="0.91875731517845449"/>
          <c:h val="0.78898438747360489"/>
        </c:manualLayout>
      </c:layout>
      <c:barChart>
        <c:barDir val="col"/>
        <c:grouping val="stacked"/>
        <c:varyColors val="0"/>
        <c:ser>
          <c:idx val="0"/>
          <c:order val="0"/>
          <c:tx>
            <c:v>Voci stipendiali</c:v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1"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#,##0;\-#,##0;\-</c:formatCode>
              <c:ptCount val="16"/>
              <c:pt idx="0">
                <c:v>20975.019416895801</c:v>
              </c:pt>
              <c:pt idx="1">
                <c:v>21620.109491466399</c:v>
              </c:pt>
              <c:pt idx="2">
                <c:v>22164.624831127399</c:v>
              </c:pt>
              <c:pt idx="3">
                <c:v>22498.726947356899</c:v>
              </c:pt>
              <c:pt idx="4">
                <c:v>23109.142085363099</c:v>
              </c:pt>
              <c:pt idx="5">
                <c:v>24548.601838671599</c:v>
              </c:pt>
              <c:pt idx="6">
                <c:v>24734.706218642699</c:v>
              </c:pt>
              <c:pt idx="7">
                <c:v>26120.8629229711</c:v>
              </c:pt>
              <c:pt idx="8">
                <c:v>26971.821039008701</c:v>
              </c:pt>
              <c:pt idx="9">
                <c:v>26976.0919770648</c:v>
              </c:pt>
              <c:pt idx="10">
                <c:v>27063.110250679601</c:v>
              </c:pt>
              <c:pt idx="11">
                <c:v>26856.902946929498</c:v>
              </c:pt>
              <c:pt idx="12">
                <c:v>26868.689091293301</c:v>
              </c:pt>
              <c:pt idx="13">
                <c:v>26912</c:v>
              </c:pt>
              <c:pt idx="14">
                <c:v>26933</c:v>
              </c:pt>
              <c:pt idx="15">
                <c:v>26815</c:v>
              </c:pt>
            </c:numLit>
          </c:val>
        </c:ser>
        <c:ser>
          <c:idx val="1"/>
          <c:order val="1"/>
          <c:tx>
            <c:v>Trattamenti accessori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#,##0;\-#,##0;\-</c:formatCode>
              <c:ptCount val="16"/>
              <c:pt idx="0">
                <c:v>5228.6255117257097</c:v>
              </c:pt>
              <c:pt idx="1">
                <c:v>5704.2549964638501</c:v>
              </c:pt>
              <c:pt idx="2">
                <c:v>6048.4502198296896</c:v>
              </c:pt>
              <c:pt idx="3">
                <c:v>6675.4716885407597</c:v>
              </c:pt>
              <c:pt idx="4">
                <c:v>6626.8561951145803</c:v>
              </c:pt>
              <c:pt idx="5">
                <c:v>6880.9419324710498</c:v>
              </c:pt>
              <c:pt idx="6">
                <c:v>6945.1853322268898</c:v>
              </c:pt>
              <c:pt idx="7">
                <c:v>7318.0336133802703</c:v>
              </c:pt>
              <c:pt idx="8">
                <c:v>7550.5819938951499</c:v>
              </c:pt>
              <c:pt idx="9">
                <c:v>7710.39933541144</c:v>
              </c:pt>
              <c:pt idx="10">
                <c:v>7851.8571072517798</c:v>
              </c:pt>
              <c:pt idx="11">
                <c:v>7754.7520640379998</c:v>
              </c:pt>
              <c:pt idx="12">
                <c:v>7657</c:v>
              </c:pt>
              <c:pt idx="13">
                <c:v>7443</c:v>
              </c:pt>
              <c:pt idx="14">
                <c:v>7578</c:v>
              </c:pt>
              <c:pt idx="15">
                <c:v>7620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575616"/>
        <c:axId val="176577152"/>
      </c:barChart>
      <c:catAx>
        <c:axId val="1765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7657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577152"/>
        <c:scaling>
          <c:orientation val="minMax"/>
          <c:max val="35000"/>
        </c:scaling>
        <c:delete val="0"/>
        <c:axPos val="l"/>
        <c:numFmt formatCode="#,##0;\-#,##0;\-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76575616"/>
        <c:crosses val="autoZero"/>
        <c:crossBetween val="between"/>
        <c:majorUnit val="5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0952827800058141"/>
          <c:y val="1.04937534232101E-3"/>
          <c:w val="0.42276296108893702"/>
          <c:h val="7.720595056145482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965162582398185"/>
          <c:y val="6.9297332985884391E-2"/>
          <c:w val="0.64438320555145334"/>
          <c:h val="0.87287785251602112"/>
        </c:manualLayout>
      </c:layout>
      <c:barChart>
        <c:barDir val="bar"/>
        <c:grouping val="stacked"/>
        <c:varyColors val="0"/>
        <c:ser>
          <c:idx val="1"/>
          <c:order val="0"/>
          <c:tx>
            <c:v>Voci stipendiali</c:v>
          </c:tx>
          <c:invertIfNegative val="0"/>
          <c:dLbls>
            <c:numFmt formatCode="#,##0" sourceLinked="0"/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5"/>
              <c:pt idx="0">
                <c:v>Servizio Sanitario Nazionale</c:v>
              </c:pt>
              <c:pt idx="1">
                <c:v>Enti pubblici non economici</c:v>
              </c:pt>
              <c:pt idx="2">
                <c:v>Enti di ricerca</c:v>
              </c:pt>
              <c:pt idx="3">
                <c:v>Regioni ed Autonomie locali</c:v>
              </c:pt>
              <c:pt idx="4">
                <c:v>Ministeri</c:v>
              </c:pt>
              <c:pt idx="5">
                <c:v>Agenzie fiscali</c:v>
              </c:pt>
              <c:pt idx="6">
                <c:v>Presidenza del consiglio ministri</c:v>
              </c:pt>
              <c:pt idx="7">
                <c:v>Scuola</c:v>
              </c:pt>
              <c:pt idx="8">
                <c:v>A.f.a.m.</c:v>
              </c:pt>
              <c:pt idx="9">
                <c:v>Università</c:v>
              </c:pt>
              <c:pt idx="10">
                <c:v>Enti art.70, comma 4 - D. Lgs. 165/01</c:v>
              </c:pt>
              <c:pt idx="11">
                <c:v>Regioni a statuto speciale e Province autonome</c:v>
              </c:pt>
              <c:pt idx="12">
                <c:v>Enti art.60, comma 3 - D. Lgs. 165/01</c:v>
              </c:pt>
              <c:pt idx="13">
                <c:v>Autorità indipendenti</c:v>
              </c:pt>
              <c:pt idx="14">
                <c:v>Enti lista S13 Istat</c:v>
              </c:pt>
            </c:strLit>
          </c:cat>
          <c:val>
            <c:numLit>
              <c:formatCode>#,##0;\-#,##0;\-</c:formatCode>
              <c:ptCount val="15"/>
              <c:pt idx="0">
                <c:v>29961</c:v>
              </c:pt>
              <c:pt idx="1">
                <c:v>26119</c:v>
              </c:pt>
              <c:pt idx="2">
                <c:v>35658</c:v>
              </c:pt>
              <c:pt idx="3">
                <c:v>23629</c:v>
              </c:pt>
              <c:pt idx="4">
                <c:v>23596</c:v>
              </c:pt>
              <c:pt idx="5">
                <c:v>24391</c:v>
              </c:pt>
              <c:pt idx="6">
                <c:v>30576</c:v>
              </c:pt>
              <c:pt idx="7">
                <c:v>25100.7</c:v>
              </c:pt>
              <c:pt idx="8">
                <c:v>31670</c:v>
              </c:pt>
              <c:pt idx="9">
                <c:v>36670</c:v>
              </c:pt>
              <c:pt idx="10">
                <c:v>35379</c:v>
              </c:pt>
              <c:pt idx="11">
                <c:v>29067.4</c:v>
              </c:pt>
              <c:pt idx="12">
                <c:v>27618.6</c:v>
              </c:pt>
              <c:pt idx="13">
                <c:v>73281</c:v>
              </c:pt>
              <c:pt idx="14">
                <c:v>37630</c:v>
              </c:pt>
            </c:numLit>
          </c:val>
        </c:ser>
        <c:ser>
          <c:idx val="2"/>
          <c:order val="1"/>
          <c:tx>
            <c:v>Trattamenti accessori</c:v>
          </c:tx>
          <c:invertIfNegative val="0"/>
          <c:dLbls>
            <c:numFmt formatCode="#,##0" sourceLinked="0"/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5"/>
              <c:pt idx="0">
                <c:v>Servizio Sanitario Nazionale</c:v>
              </c:pt>
              <c:pt idx="1">
                <c:v>Enti pubblici non economici</c:v>
              </c:pt>
              <c:pt idx="2">
                <c:v>Enti di ricerca</c:v>
              </c:pt>
              <c:pt idx="3">
                <c:v>Regioni ed Autonomie locali</c:v>
              </c:pt>
              <c:pt idx="4">
                <c:v>Ministeri</c:v>
              </c:pt>
              <c:pt idx="5">
                <c:v>Agenzie fiscali</c:v>
              </c:pt>
              <c:pt idx="6">
                <c:v>Presidenza del consiglio ministri</c:v>
              </c:pt>
              <c:pt idx="7">
                <c:v>Scuola</c:v>
              </c:pt>
              <c:pt idx="8">
                <c:v>A.f.a.m.</c:v>
              </c:pt>
              <c:pt idx="9">
                <c:v>Università</c:v>
              </c:pt>
              <c:pt idx="10">
                <c:v>Enti art.70, comma 4 - D. Lgs. 165/01</c:v>
              </c:pt>
              <c:pt idx="11">
                <c:v>Regioni a statuto speciale e Province autonome</c:v>
              </c:pt>
              <c:pt idx="12">
                <c:v>Enti art.60, comma 3 - D. Lgs. 165/01</c:v>
              </c:pt>
              <c:pt idx="13">
                <c:v>Autorità indipendenti</c:v>
              </c:pt>
              <c:pt idx="14">
                <c:v>Enti lista S13 Istat</c:v>
              </c:pt>
            </c:strLit>
          </c:cat>
          <c:val>
            <c:numLit>
              <c:formatCode>#,##0;\-#,##0;\-</c:formatCode>
              <c:ptCount val="15"/>
              <c:pt idx="0">
                <c:v>8613</c:v>
              </c:pt>
              <c:pt idx="1">
                <c:v>18346</c:v>
              </c:pt>
              <c:pt idx="2">
                <c:v>6317</c:v>
              </c:pt>
              <c:pt idx="3">
                <c:v>5452</c:v>
              </c:pt>
              <c:pt idx="4">
                <c:v>7099</c:v>
              </c:pt>
              <c:pt idx="5">
                <c:v>11063</c:v>
              </c:pt>
              <c:pt idx="6">
                <c:v>27354</c:v>
              </c:pt>
              <c:pt idx="7">
                <c:v>3302.6</c:v>
              </c:pt>
              <c:pt idx="8">
                <c:v>3891</c:v>
              </c:pt>
              <c:pt idx="9">
                <c:v>6370</c:v>
              </c:pt>
              <c:pt idx="10">
                <c:v>18154</c:v>
              </c:pt>
              <c:pt idx="11">
                <c:v>6426.4</c:v>
              </c:pt>
              <c:pt idx="12">
                <c:v>4434.6000000000004</c:v>
              </c:pt>
              <c:pt idx="13">
                <c:v>16521</c:v>
              </c:pt>
              <c:pt idx="14">
                <c:v>7741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6603520"/>
        <c:axId val="176605056"/>
      </c:barChart>
      <c:catAx>
        <c:axId val="17660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it-IT"/>
          </a:p>
        </c:txPr>
        <c:crossAx val="176605056"/>
        <c:crosses val="autoZero"/>
        <c:auto val="1"/>
        <c:lblAlgn val="ctr"/>
        <c:lblOffset val="100"/>
        <c:noMultiLvlLbl val="0"/>
      </c:catAx>
      <c:valAx>
        <c:axId val="176605056"/>
        <c:scaling>
          <c:orientation val="minMax"/>
          <c:max val="85000"/>
          <c:min val="0"/>
        </c:scaling>
        <c:delete val="0"/>
        <c:axPos val="b"/>
        <c:numFmt formatCode="#,##0" sourceLinked="0"/>
        <c:majorTickMark val="out"/>
        <c:minorTickMark val="none"/>
        <c:tickLblPos val="low"/>
        <c:spPr>
          <a:ln w="0"/>
        </c:spPr>
        <c:crossAx val="176603520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27124343832017"/>
          <c:y val="1.4248704663212436E-2"/>
          <c:w val="0.66536540354330698"/>
          <c:h val="5.4404145077720199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998582819222387"/>
          <c:y val="6.9297332985884391E-2"/>
          <c:w val="0.55404897311297086"/>
          <c:h val="0.86607267424905221"/>
        </c:manualLayout>
      </c:layout>
      <c:barChart>
        <c:barDir val="bar"/>
        <c:grouping val="percentStacked"/>
        <c:varyColors val="0"/>
        <c:ser>
          <c:idx val="1"/>
          <c:order val="0"/>
          <c:tx>
            <c:v>Voci stipendiali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Servizio Sanitario Nazionale</c:v>
              </c:pt>
              <c:pt idx="1">
                <c:v>Enti pubblici non economici</c:v>
              </c:pt>
              <c:pt idx="2">
                <c:v>Enti di ricerca</c:v>
              </c:pt>
              <c:pt idx="3">
                <c:v>Regioni ed Autonomie locali</c:v>
              </c:pt>
              <c:pt idx="4">
                <c:v>Ministeri</c:v>
              </c:pt>
              <c:pt idx="5">
                <c:v>Agenzie fiscali</c:v>
              </c:pt>
              <c:pt idx="6">
                <c:v>Presidenza del consiglio ministri</c:v>
              </c:pt>
              <c:pt idx="7">
                <c:v>Scuola</c:v>
              </c:pt>
              <c:pt idx="8">
                <c:v>A.f.a.m.</c:v>
              </c:pt>
              <c:pt idx="9">
                <c:v>Università</c:v>
              </c:pt>
              <c:pt idx="10">
                <c:v>Enti art.70, comma 4 - D. Lgs. 165/01</c:v>
              </c:pt>
              <c:pt idx="11">
                <c:v>Regioni a statuto speciale e Province autonome</c:v>
              </c:pt>
              <c:pt idx="12">
                <c:v>Enti art.60, comma 3 - D. Lgs. 165/01</c:v>
              </c:pt>
              <c:pt idx="13">
                <c:v>Autorità indipendenti</c:v>
              </c:pt>
              <c:pt idx="14">
                <c:v>Enti lista S13 Istat</c:v>
              </c:pt>
            </c:strLit>
          </c:cat>
          <c:val>
            <c:numLit>
              <c:formatCode>0%</c:formatCode>
              <c:ptCount val="15"/>
              <c:pt idx="0">
                <c:v>0.77671488567428837</c:v>
              </c:pt>
              <c:pt idx="1">
                <c:v>0.58740582480602721</c:v>
              </c:pt>
              <c:pt idx="2">
                <c:v>0.84950565812983914</c:v>
              </c:pt>
              <c:pt idx="3">
                <c:v>0.81252364086516971</c:v>
              </c:pt>
              <c:pt idx="4">
                <c:v>0.76872454797198242</c:v>
              </c:pt>
              <c:pt idx="5">
                <c:v>0.68796186607999099</c:v>
              </c:pt>
              <c:pt idx="6">
                <c:v>0.52780942516830653</c:v>
              </c:pt>
              <c:pt idx="7">
                <c:v>0.88372477845884112</c:v>
              </c:pt>
              <c:pt idx="8">
                <c:v>0.89058237957312791</c:v>
              </c:pt>
              <c:pt idx="9">
                <c:v>0.85199814126394047</c:v>
              </c:pt>
              <c:pt idx="10">
                <c:v>0.66088207274017896</c:v>
              </c:pt>
              <c:pt idx="11">
                <c:v>0.81894302666944652</c:v>
              </c:pt>
              <c:pt idx="12">
                <c:v>0.8616487589382652</c:v>
              </c:pt>
              <c:pt idx="13">
                <c:v>0.81602859624507251</c:v>
              </c:pt>
              <c:pt idx="14">
                <c:v>0.82938440854290185</c:v>
              </c:pt>
            </c:numLit>
          </c:val>
        </c:ser>
        <c:ser>
          <c:idx val="2"/>
          <c:order val="1"/>
          <c:tx>
            <c:v>Trattamenti accessori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Servizio Sanitario Nazionale</c:v>
              </c:pt>
              <c:pt idx="1">
                <c:v>Enti pubblici non economici</c:v>
              </c:pt>
              <c:pt idx="2">
                <c:v>Enti di ricerca</c:v>
              </c:pt>
              <c:pt idx="3">
                <c:v>Regioni ed Autonomie locali</c:v>
              </c:pt>
              <c:pt idx="4">
                <c:v>Ministeri</c:v>
              </c:pt>
              <c:pt idx="5">
                <c:v>Agenzie fiscali</c:v>
              </c:pt>
              <c:pt idx="6">
                <c:v>Presidenza del consiglio ministri</c:v>
              </c:pt>
              <c:pt idx="7">
                <c:v>Scuola</c:v>
              </c:pt>
              <c:pt idx="8">
                <c:v>A.f.a.m.</c:v>
              </c:pt>
              <c:pt idx="9">
                <c:v>Università</c:v>
              </c:pt>
              <c:pt idx="10">
                <c:v>Enti art.70, comma 4 - D. Lgs. 165/01</c:v>
              </c:pt>
              <c:pt idx="11">
                <c:v>Regioni a statuto speciale e Province autonome</c:v>
              </c:pt>
              <c:pt idx="12">
                <c:v>Enti art.60, comma 3 - D. Lgs. 165/01</c:v>
              </c:pt>
              <c:pt idx="13">
                <c:v>Autorità indipendenti</c:v>
              </c:pt>
              <c:pt idx="14">
                <c:v>Enti lista S13 Istat</c:v>
              </c:pt>
            </c:strLit>
          </c:cat>
          <c:val>
            <c:numLit>
              <c:formatCode>0%</c:formatCode>
              <c:ptCount val="15"/>
              <c:pt idx="0">
                <c:v>0.22328511432571163</c:v>
              </c:pt>
              <c:pt idx="1">
                <c:v>0.41259417519397279</c:v>
              </c:pt>
              <c:pt idx="2">
                <c:v>0.15049434187016081</c:v>
              </c:pt>
              <c:pt idx="3">
                <c:v>0.18747635913483029</c:v>
              </c:pt>
              <c:pt idx="4">
                <c:v>0.23127545202801758</c:v>
              </c:pt>
              <c:pt idx="5">
                <c:v>0.31203813392000901</c:v>
              </c:pt>
              <c:pt idx="6">
                <c:v>0.47219057483169341</c:v>
              </c:pt>
              <c:pt idx="7">
                <c:v>0.11627522154115895</c:v>
              </c:pt>
              <c:pt idx="8">
                <c:v>0.10941762042687214</c:v>
              </c:pt>
              <c:pt idx="9">
                <c:v>0.14800185873605948</c:v>
              </c:pt>
              <c:pt idx="10">
                <c:v>0.33911792725982104</c:v>
              </c:pt>
              <c:pt idx="11">
                <c:v>0.18105697333055348</c:v>
              </c:pt>
              <c:pt idx="12">
                <c:v>0.13835124106173488</c:v>
              </c:pt>
              <c:pt idx="13">
                <c:v>0.18397140375492751</c:v>
              </c:pt>
              <c:pt idx="14">
                <c:v>0.17061559145709815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351936"/>
        <c:axId val="179353472"/>
      </c:barChart>
      <c:catAx>
        <c:axId val="179351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it-IT"/>
          </a:p>
        </c:txPr>
        <c:crossAx val="179353472"/>
        <c:crosses val="autoZero"/>
        <c:auto val="1"/>
        <c:lblAlgn val="ctr"/>
        <c:lblOffset val="100"/>
        <c:noMultiLvlLbl val="0"/>
      </c:catAx>
      <c:valAx>
        <c:axId val="179353472"/>
        <c:scaling>
          <c:orientation val="minMax"/>
          <c:max val="1"/>
          <c:min val="0"/>
        </c:scaling>
        <c:delete val="0"/>
        <c:axPos val="b"/>
        <c:numFmt formatCode="0%" sourceLinked="0"/>
        <c:majorTickMark val="out"/>
        <c:minorTickMark val="none"/>
        <c:tickLblPos val="low"/>
        <c:spPr>
          <a:ln w="0"/>
        </c:spPr>
        <c:crossAx val="17935193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39624343832017"/>
          <c:y val="1.4248704663212436E-2"/>
          <c:w val="0.47283806321084859"/>
          <c:h val="3.8282947792147741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889425151221311E-2"/>
          <c:y val="0.10369475505946292"/>
          <c:w val="0.93907317077614916"/>
          <c:h val="0.79930154519364949"/>
        </c:manualLayout>
      </c:layout>
      <c:lineChart>
        <c:grouping val="standard"/>
        <c:varyColors val="0"/>
        <c:ser>
          <c:idx val="2"/>
          <c:order val="0"/>
          <c:tx>
            <c:v>Ministeri</c:v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106.31006471996747</c:v>
              </c:pt>
              <c:pt idx="2">
                <c:v>107.12167240454954</c:v>
              </c:pt>
              <c:pt idx="3">
                <c:v>105.34573024636568</c:v>
              </c:pt>
              <c:pt idx="4">
                <c:v>106.04778219841158</c:v>
              </c:pt>
              <c:pt idx="5">
                <c:v>112.1930037803227</c:v>
              </c:pt>
              <c:pt idx="6">
                <c:v>118.37584457157293</c:v>
              </c:pt>
              <c:pt idx="7">
                <c:v>121.08925581834535</c:v>
              </c:pt>
              <c:pt idx="8">
                <c:v>121.97470843670806</c:v>
              </c:pt>
              <c:pt idx="9">
                <c:v>120.36608892211184</c:v>
              </c:pt>
              <c:pt idx="10">
                <c:v>124.8452418028556</c:v>
              </c:pt>
              <c:pt idx="11">
                <c:v>125.38104214404288</c:v>
              </c:pt>
              <c:pt idx="12">
                <c:v>126.79774906183731</c:v>
              </c:pt>
              <c:pt idx="13">
                <c:v>124.8237479357615</c:v>
              </c:pt>
              <c:pt idx="14">
                <c:v>126.33352452208065</c:v>
              </c:pt>
              <c:pt idx="15">
                <c:v>130.1758211153535</c:v>
              </c:pt>
            </c:numLit>
          </c:val>
          <c:smooth val="0"/>
        </c:ser>
        <c:ser>
          <c:idx val="0"/>
          <c:order val="1"/>
          <c:tx>
            <c:v>Regioni ed Autonomie locali</c:v>
          </c:tx>
          <c:spPr>
            <a:ln w="3492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102.4942672062801</c:v>
              </c:pt>
              <c:pt idx="2">
                <c:v>104.52020862601331</c:v>
              </c:pt>
              <c:pt idx="3">
                <c:v>112.60318239735852</c:v>
              </c:pt>
              <c:pt idx="4">
                <c:v>114.44436367542899</c:v>
              </c:pt>
              <c:pt idx="5">
                <c:v>121.05446630763338</c:v>
              </c:pt>
              <c:pt idx="6">
                <c:v>121.00321566412921</c:v>
              </c:pt>
              <c:pt idx="7">
                <c:v>128.51270270205353</c:v>
              </c:pt>
              <c:pt idx="8">
                <c:v>131.90948975194797</c:v>
              </c:pt>
              <c:pt idx="9">
                <c:v>132.73363940731389</c:v>
              </c:pt>
              <c:pt idx="10">
                <c:v>132.8673012251607</c:v>
              </c:pt>
              <c:pt idx="11">
                <c:v>131.88976083935415</c:v>
              </c:pt>
              <c:pt idx="12">
                <c:v>131.93176376922881</c:v>
              </c:pt>
              <c:pt idx="13">
                <c:v>129.98406771256745</c:v>
              </c:pt>
              <c:pt idx="14">
                <c:v>129.2081367158838</c:v>
              </c:pt>
              <c:pt idx="15">
                <c:v>129.83227453715176</c:v>
              </c:pt>
            </c:numLit>
          </c:val>
          <c:smooth val="0"/>
        </c:ser>
        <c:ser>
          <c:idx val="1"/>
          <c:order val="2"/>
          <c:tx>
            <c:v>Servizio Sanitario Nazionale</c:v>
          </c:tx>
          <c:spPr>
            <a:ln w="34925"/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104.76766815956915</c:v>
              </c:pt>
              <c:pt idx="2">
                <c:v>107.17513630211474</c:v>
              </c:pt>
              <c:pt idx="3">
                <c:v>111.76215333264021</c:v>
              </c:pt>
              <c:pt idx="4">
                <c:v>114.22843393635769</c:v>
              </c:pt>
              <c:pt idx="5">
                <c:v>120.91221013069716</c:v>
              </c:pt>
              <c:pt idx="6">
                <c:v>122.3800710572971</c:v>
              </c:pt>
              <c:pt idx="7">
                <c:v>128.28453917934885</c:v>
              </c:pt>
              <c:pt idx="8">
                <c:v>130.87906977820444</c:v>
              </c:pt>
              <c:pt idx="9">
                <c:v>132.63968188089547</c:v>
              </c:pt>
              <c:pt idx="10">
                <c:v>132.99664487022957</c:v>
              </c:pt>
              <c:pt idx="11">
                <c:v>132.92763745868348</c:v>
              </c:pt>
              <c:pt idx="12">
                <c:v>132.26208992006065</c:v>
              </c:pt>
              <c:pt idx="13">
                <c:v>131.81099838014259</c:v>
              </c:pt>
              <c:pt idx="14">
                <c:v>132.05704831100698</c:v>
              </c:pt>
              <c:pt idx="15">
                <c:v>131.82125046059528</c:v>
              </c:pt>
            </c:numLit>
          </c:val>
          <c:smooth val="0"/>
        </c:ser>
        <c:ser>
          <c:idx val="3"/>
          <c:order val="3"/>
          <c:tx>
            <c:v>Scuola</c:v>
          </c:tx>
          <c:spPr>
            <a:ln w="34925"/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102.81115636135422</c:v>
              </c:pt>
              <c:pt idx="2">
                <c:v>106.49554265483357</c:v>
              </c:pt>
              <c:pt idx="3">
                <c:v>106.51585853643599</c:v>
              </c:pt>
              <c:pt idx="4">
                <c:v>104.96021120429837</c:v>
              </c:pt>
              <c:pt idx="5">
                <c:v>113.23384924436819</c:v>
              </c:pt>
              <c:pt idx="6">
                <c:v>109.15098761398065</c:v>
              </c:pt>
              <c:pt idx="7">
                <c:v>120.45639169284183</c:v>
              </c:pt>
              <c:pt idx="8">
                <c:v>125.76029696532679</c:v>
              </c:pt>
              <c:pt idx="9">
                <c:v>124.24414576022554</c:v>
              </c:pt>
              <c:pt idx="10">
                <c:v>124.80624315047602</c:v>
              </c:pt>
              <c:pt idx="11">
                <c:v>121.5556184887955</c:v>
              </c:pt>
              <c:pt idx="12">
                <c:v>121.2297843458831</c:v>
              </c:pt>
              <c:pt idx="13">
                <c:v>119.83968851477478</c:v>
              </c:pt>
              <c:pt idx="14">
                <c:v>120.56618187075625</c:v>
              </c:pt>
              <c:pt idx="15">
                <c:v>116.84844690789406</c:v>
              </c:pt>
            </c:numLit>
          </c:val>
          <c:smooth val="0"/>
        </c:ser>
        <c:ser>
          <c:idx val="5"/>
          <c:order val="4"/>
          <c:tx>
            <c:v>Corpi di polizia</c:v>
          </c:tx>
          <c:spPr>
            <a:ln w="34925">
              <a:solidFill>
                <a:schemeClr val="accent1"/>
              </a:solidFill>
            </a:ln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105.36424416868442</c:v>
              </c:pt>
              <c:pt idx="2">
                <c:v>111.65499660537205</c:v>
              </c:pt>
              <c:pt idx="3">
                <c:v>114.54251876983108</c:v>
              </c:pt>
              <c:pt idx="4">
                <c:v>122.39410923731023</c:v>
              </c:pt>
              <c:pt idx="5">
                <c:v>124.77587484073733</c:v>
              </c:pt>
              <c:pt idx="6">
                <c:v>128.2948178824046</c:v>
              </c:pt>
              <c:pt idx="7">
                <c:v>131.13282009667608</c:v>
              </c:pt>
              <c:pt idx="8">
                <c:v>135.21207386852774</c:v>
              </c:pt>
              <c:pt idx="9">
                <c:v>136.26009985375367</c:v>
              </c:pt>
              <c:pt idx="10">
                <c:v>140.48225258376249</c:v>
              </c:pt>
              <c:pt idx="11">
                <c:v>139.42123104576524</c:v>
              </c:pt>
              <c:pt idx="12">
                <c:v>139.02642888711097</c:v>
              </c:pt>
              <c:pt idx="13">
                <c:v>138.42715422602018</c:v>
              </c:pt>
              <c:pt idx="14">
                <c:v>143.86105133432051</c:v>
              </c:pt>
              <c:pt idx="15">
                <c:v>146.19458819821634</c:v>
              </c:pt>
            </c:numLit>
          </c:val>
          <c:smooth val="0"/>
        </c:ser>
        <c:ser>
          <c:idx val="4"/>
          <c:order val="5"/>
          <c:tx>
            <c:v>P.A.</c:v>
          </c:tx>
          <c:spPr>
            <a:ln w="349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str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104.27696056163778</c:v>
              </c:pt>
              <c:pt idx="2">
                <c:v>107.66851378046547</c:v>
              </c:pt>
              <c:pt idx="3">
                <c:v>111.33641413386539</c:v>
              </c:pt>
              <c:pt idx="4">
                <c:v>113.48038931789173</c:v>
              </c:pt>
              <c:pt idx="5">
                <c:v>119.94340427355218</c:v>
              </c:pt>
              <c:pt idx="6">
                <c:v>120.89879723666432</c:v>
              </c:pt>
              <c:pt idx="7">
                <c:v>127.61162283887842</c:v>
              </c:pt>
              <c:pt idx="8">
                <c:v>131.74656856686374</c:v>
              </c:pt>
              <c:pt idx="9">
                <c:v>132.37277259313322</c:v>
              </c:pt>
              <c:pt idx="10">
                <c:v>133.24469726650406</c:v>
              </c:pt>
              <c:pt idx="11">
                <c:v>132.08717758635993</c:v>
              </c:pt>
              <c:pt idx="12">
                <c:v>131.75910902983517</c:v>
              </c:pt>
              <c:pt idx="13">
                <c:v>131.1077145701779</c:v>
              </c:pt>
              <c:pt idx="14">
                <c:v>131.70305159456876</c:v>
              </c:pt>
              <c:pt idx="15">
                <c:v>131.41301560832707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17312"/>
        <c:axId val="179518848"/>
      </c:lineChart>
      <c:catAx>
        <c:axId val="17951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i="1"/>
            </a:pPr>
            <a:endParaRPr lang="it-IT"/>
          </a:p>
        </c:txPr>
        <c:crossAx val="179518848"/>
        <c:crosses val="autoZero"/>
        <c:auto val="1"/>
        <c:lblAlgn val="ctr"/>
        <c:lblOffset val="100"/>
        <c:noMultiLvlLbl val="0"/>
      </c:catAx>
      <c:valAx>
        <c:axId val="179518848"/>
        <c:scaling>
          <c:orientation val="minMax"/>
          <c:max val="150"/>
          <c:min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517312"/>
        <c:crossesAt val="1"/>
        <c:crossBetween val="midCat"/>
        <c:majorUnit val="10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65617</xdr:rowOff>
    </xdr:from>
    <xdr:to>
      <xdr:col>12</xdr:col>
      <xdr:colOff>444500</xdr:colOff>
      <xdr:row>23</xdr:row>
      <xdr:rowOff>76200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82550</xdr:rowOff>
    </xdr:from>
    <xdr:to>
      <xdr:col>6</xdr:col>
      <xdr:colOff>771525</xdr:colOff>
      <xdr:row>34</xdr:row>
      <xdr:rowOff>9525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8</xdr:col>
      <xdr:colOff>590550</xdr:colOff>
      <xdr:row>34</xdr:row>
      <xdr:rowOff>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11</xdr:col>
      <xdr:colOff>592666</xdr:colOff>
      <xdr:row>26</xdr:row>
      <xdr:rowOff>105835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"/>
  <sheetViews>
    <sheetView showGridLines="0" tabSelected="1" zoomScaleNormal="100" workbookViewId="0">
      <pane xSplit="3" ySplit="5" topLeftCell="D6" activePane="bottomRight" state="frozen"/>
      <selection activeCell="B1" sqref="B1:AH118"/>
      <selection pane="topRight" activeCell="B1" sqref="B1:AH118"/>
      <selection pane="bottomLeft" activeCell="B1" sqref="B1:AH118"/>
      <selection pane="bottomRight" activeCell="AJ32" sqref="AJ32"/>
    </sheetView>
  </sheetViews>
  <sheetFormatPr defaultColWidth="9.33203125" defaultRowHeight="13.2" outlineLevelRow="1" x14ac:dyDescent="0.25"/>
  <cols>
    <col min="1" max="1" width="0.6640625" style="35" customWidth="1"/>
    <col min="2" max="2" width="32.5546875" style="54" customWidth="1"/>
    <col min="3" max="3" width="0.44140625" style="35" customWidth="1"/>
    <col min="4" max="4" width="8.6640625" style="55" customWidth="1"/>
    <col min="5" max="5" width="0.6640625" style="35" customWidth="1"/>
    <col min="6" max="6" width="8.6640625" style="58" customWidth="1"/>
    <col min="7" max="7" width="0.6640625" style="35" customWidth="1"/>
    <col min="8" max="8" width="8.6640625" style="35" customWidth="1"/>
    <col min="9" max="9" width="0.6640625" style="35" customWidth="1"/>
    <col min="10" max="10" width="8.6640625" style="35" customWidth="1"/>
    <col min="11" max="11" width="0.6640625" style="35" customWidth="1"/>
    <col min="12" max="12" width="8.6640625" style="35" customWidth="1"/>
    <col min="13" max="13" width="0.6640625" style="35" customWidth="1"/>
    <col min="14" max="14" width="8.6640625" style="35" customWidth="1"/>
    <col min="15" max="15" width="0.6640625" style="35" customWidth="1"/>
    <col min="16" max="16" width="8.6640625" style="35" customWidth="1"/>
    <col min="17" max="17" width="0.6640625" style="35" customWidth="1"/>
    <col min="18" max="18" width="8.6640625" style="35" customWidth="1"/>
    <col min="19" max="19" width="0.6640625" style="35" customWidth="1"/>
    <col min="20" max="20" width="8.6640625" style="35" customWidth="1"/>
    <col min="21" max="21" width="0.6640625" style="35" customWidth="1"/>
    <col min="22" max="22" width="8.6640625" style="35" customWidth="1"/>
    <col min="23" max="23" width="0.6640625" style="35" customWidth="1"/>
    <col min="24" max="24" width="8.6640625" style="35" customWidth="1"/>
    <col min="25" max="25" width="0.6640625" style="35" customWidth="1"/>
    <col min="26" max="26" width="8.6640625" style="35" customWidth="1"/>
    <col min="27" max="27" width="0.6640625" style="35" customWidth="1"/>
    <col min="28" max="28" width="8.6640625" style="35" customWidth="1"/>
    <col min="29" max="29" width="0.6640625" style="35" customWidth="1"/>
    <col min="30" max="30" width="8.6640625" style="35" customWidth="1"/>
    <col min="31" max="31" width="0.6640625" style="35" customWidth="1"/>
    <col min="32" max="32" width="8.6640625" style="35" customWidth="1"/>
    <col min="33" max="33" width="0.6640625" style="35" customWidth="1"/>
    <col min="34" max="34" width="8.6640625" style="35" customWidth="1"/>
    <col min="35" max="16384" width="9.33203125" style="35"/>
  </cols>
  <sheetData>
    <row r="1" spans="1:34" s="15" customFormat="1" ht="22.5" customHeight="1" x14ac:dyDescent="0.2">
      <c r="B1" s="16" t="s">
        <v>10</v>
      </c>
      <c r="C1" s="17"/>
      <c r="D1" s="18"/>
      <c r="E1" s="19"/>
      <c r="G1" s="20"/>
      <c r="H1" s="21"/>
      <c r="I1" s="20"/>
      <c r="J1" s="20"/>
      <c r="K1" s="20"/>
      <c r="L1" s="22"/>
      <c r="M1" s="20"/>
      <c r="N1" s="20"/>
      <c r="O1" s="20"/>
      <c r="P1" s="20"/>
      <c r="Q1" s="20"/>
      <c r="R1" s="20"/>
      <c r="S1" s="20"/>
      <c r="T1" s="20"/>
      <c r="U1" s="20"/>
      <c r="V1" s="23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4" s="24" customFormat="1" ht="13.5" customHeight="1" x14ac:dyDescent="0.2">
      <c r="B2" s="25" t="s">
        <v>73</v>
      </c>
      <c r="C2" s="26"/>
      <c r="D2" s="27"/>
      <c r="E2" s="28"/>
      <c r="G2" s="29"/>
      <c r="H2" s="30"/>
      <c r="I2" s="29"/>
      <c r="J2" s="29"/>
      <c r="K2" s="29"/>
      <c r="L2" s="31"/>
      <c r="M2" s="29"/>
      <c r="N2" s="29"/>
      <c r="O2" s="29"/>
      <c r="P2" s="29"/>
      <c r="Q2" s="29"/>
      <c r="R2" s="29"/>
      <c r="S2" s="29"/>
      <c r="T2" s="29"/>
      <c r="U2" s="29"/>
      <c r="V2" s="32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4" s="24" customFormat="1" ht="10.5" customHeight="1" x14ac:dyDescent="0.2">
      <c r="B3" s="25"/>
      <c r="C3" s="26"/>
      <c r="D3" s="27"/>
      <c r="E3" s="28"/>
      <c r="G3" s="29"/>
      <c r="H3" s="30"/>
      <c r="I3" s="29"/>
      <c r="J3" s="29"/>
      <c r="K3" s="29"/>
      <c r="L3" s="31"/>
      <c r="M3" s="29"/>
      <c r="N3" s="29"/>
      <c r="O3" s="29"/>
      <c r="P3" s="29"/>
      <c r="Q3" s="29"/>
      <c r="R3" s="29"/>
      <c r="S3" s="29"/>
      <c r="T3" s="29"/>
      <c r="U3" s="29"/>
      <c r="V3" s="32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4" ht="40.5" customHeight="1" x14ac:dyDescent="0.25">
      <c r="A4" s="84"/>
      <c r="B4" s="33" t="s">
        <v>6</v>
      </c>
      <c r="C4" s="34"/>
      <c r="D4" s="11">
        <v>2001</v>
      </c>
      <c r="E4" s="11"/>
      <c r="F4" s="11">
        <v>2002</v>
      </c>
      <c r="G4" s="11"/>
      <c r="H4" s="11">
        <v>2003</v>
      </c>
      <c r="I4" s="11"/>
      <c r="J4" s="11">
        <v>2004</v>
      </c>
      <c r="K4" s="11"/>
      <c r="L4" s="11">
        <v>2005</v>
      </c>
      <c r="M4" s="11"/>
      <c r="N4" s="11">
        <v>2006</v>
      </c>
      <c r="O4" s="11"/>
      <c r="P4" s="11">
        <v>2007</v>
      </c>
      <c r="Q4" s="11"/>
      <c r="R4" s="11">
        <v>2008</v>
      </c>
      <c r="S4" s="11"/>
      <c r="T4" s="11">
        <v>2009</v>
      </c>
      <c r="U4" s="11"/>
      <c r="V4" s="11">
        <v>2010</v>
      </c>
      <c r="W4" s="11"/>
      <c r="X4" s="11">
        <v>2011</v>
      </c>
      <c r="Y4" s="11"/>
      <c r="Z4" s="11">
        <v>2012</v>
      </c>
      <c r="AA4" s="11"/>
      <c r="AB4" s="11">
        <v>2013</v>
      </c>
      <c r="AC4" s="11"/>
      <c r="AD4" s="11">
        <v>2014</v>
      </c>
      <c r="AE4" s="11"/>
      <c r="AF4" s="11">
        <v>2015</v>
      </c>
      <c r="AG4" s="11"/>
      <c r="AH4" s="11">
        <v>2016</v>
      </c>
    </row>
    <row r="5" spans="1:34" ht="5.25" customHeight="1" x14ac:dyDescent="0.25">
      <c r="A5" s="85"/>
      <c r="B5" s="36"/>
      <c r="C5" s="37"/>
      <c r="D5" s="35"/>
      <c r="F5" s="35"/>
    </row>
    <row r="6" spans="1:34" s="38" customFormat="1" ht="13.5" customHeight="1" outlineLevel="1" x14ac:dyDescent="0.25">
      <c r="B6" s="39" t="s">
        <v>5</v>
      </c>
      <c r="D6" s="8">
        <v>21693.4375949401</v>
      </c>
      <c r="F6" s="8">
        <v>22670.565993122698</v>
      </c>
      <c r="H6" s="8">
        <v>23160.3066705491</v>
      </c>
      <c r="J6" s="8">
        <v>23989.086315317301</v>
      </c>
      <c r="K6" s="8"/>
      <c r="L6" s="8">
        <v>25674.856227014199</v>
      </c>
      <c r="M6" s="8"/>
      <c r="N6" s="8">
        <v>27540.9424743284</v>
      </c>
      <c r="O6" s="8"/>
      <c r="P6" s="8">
        <v>27793.216670589201</v>
      </c>
      <c r="Q6" s="8"/>
      <c r="R6" s="8">
        <v>29117.6821891701</v>
      </c>
      <c r="S6" s="8"/>
      <c r="T6" s="8">
        <v>29882.759340641602</v>
      </c>
      <c r="U6" s="8"/>
      <c r="V6" s="8">
        <v>30125.602082177698</v>
      </c>
      <c r="W6" s="8"/>
      <c r="X6" s="8">
        <v>30144.538550838301</v>
      </c>
      <c r="Y6" s="8"/>
      <c r="Z6" s="8">
        <v>30049.817902528099</v>
      </c>
      <c r="AA6" s="8"/>
      <c r="AB6" s="8">
        <v>29982</v>
      </c>
      <c r="AC6" s="8"/>
      <c r="AD6" s="8">
        <v>29893</v>
      </c>
      <c r="AE6" s="8"/>
      <c r="AF6" s="8">
        <v>29954</v>
      </c>
      <c r="AG6" s="8"/>
      <c r="AH6" s="8">
        <v>29961</v>
      </c>
    </row>
    <row r="7" spans="1:34" s="38" customFormat="1" ht="13.5" customHeight="1" outlineLevel="1" x14ac:dyDescent="0.25">
      <c r="B7" s="39" t="s">
        <v>22</v>
      </c>
      <c r="D7" s="8">
        <v>7568.91567907223</v>
      </c>
      <c r="F7" s="8">
        <v>7986.9191806753597</v>
      </c>
      <c r="H7" s="8">
        <v>8201.6603360799509</v>
      </c>
      <c r="J7" s="8">
        <v>8715.1498195232198</v>
      </c>
      <c r="K7" s="8"/>
      <c r="L7" s="8">
        <v>7751.0716508145797</v>
      </c>
      <c r="M7" s="8"/>
      <c r="N7" s="8">
        <v>7840.8156055323298</v>
      </c>
      <c r="O7" s="8"/>
      <c r="P7" s="8">
        <v>8018.0720591843901</v>
      </c>
      <c r="Q7" s="8"/>
      <c r="R7" s="8">
        <v>8421.3928614297201</v>
      </c>
      <c r="S7" s="8"/>
      <c r="T7" s="8">
        <v>8415.5364195976908</v>
      </c>
      <c r="U7" s="8"/>
      <c r="V7" s="8">
        <v>8687.89021133606</v>
      </c>
      <c r="W7" s="8"/>
      <c r="X7" s="8">
        <v>8773.4095136718806</v>
      </c>
      <c r="Y7" s="8"/>
      <c r="Z7" s="8">
        <v>8847.9369694302095</v>
      </c>
      <c r="AA7" s="8"/>
      <c r="AB7" s="8">
        <v>8721</v>
      </c>
      <c r="AC7" s="8"/>
      <c r="AD7" s="8">
        <v>8678</v>
      </c>
      <c r="AE7" s="8"/>
      <c r="AF7" s="8">
        <v>8689</v>
      </c>
      <c r="AG7" s="8"/>
      <c r="AH7" s="8">
        <v>8613</v>
      </c>
    </row>
    <row r="8" spans="1:34" s="44" customFormat="1" ht="21" customHeight="1" x14ac:dyDescent="0.25">
      <c r="A8" s="40"/>
      <c r="B8" s="41" t="s">
        <v>8</v>
      </c>
      <c r="C8" s="42"/>
      <c r="D8" s="43">
        <f t="shared" ref="D8:I8" si="0">SUM(D6:D7)</f>
        <v>29262.35327401233</v>
      </c>
      <c r="E8" s="43">
        <f t="shared" si="0"/>
        <v>0</v>
      </c>
      <c r="F8" s="43">
        <f t="shared" si="0"/>
        <v>30657.485173798057</v>
      </c>
      <c r="G8" s="43">
        <f t="shared" si="0"/>
        <v>0</v>
      </c>
      <c r="H8" s="43">
        <f t="shared" si="0"/>
        <v>31361.967006629049</v>
      </c>
      <c r="I8" s="43">
        <f t="shared" si="0"/>
        <v>0</v>
      </c>
      <c r="J8" s="43">
        <f>SUM(J6:J7)</f>
        <v>32704.236134840521</v>
      </c>
      <c r="K8" s="43"/>
      <c r="L8" s="43">
        <f>SUM(L6:L7)</f>
        <v>33425.927877828777</v>
      </c>
      <c r="M8" s="43"/>
      <c r="N8" s="43">
        <f>SUM(N6:N7)</f>
        <v>35381.758079860731</v>
      </c>
      <c r="O8" s="43"/>
      <c r="P8" s="43">
        <f>SUM(P6:P7)</f>
        <v>35811.288729773594</v>
      </c>
      <c r="Q8" s="43"/>
      <c r="R8" s="43">
        <f>SUM(R6:R7)</f>
        <v>37539.075050599822</v>
      </c>
      <c r="S8" s="43"/>
      <c r="T8" s="43">
        <f>SUM(T6:T7)</f>
        <v>38298.295760239293</v>
      </c>
      <c r="U8" s="43"/>
      <c r="V8" s="43">
        <f>SUM(V6:V7)</f>
        <v>38813.492293513758</v>
      </c>
      <c r="W8" s="43"/>
      <c r="X8" s="43">
        <f>SUM(X6:X7)</f>
        <v>38917.948064510179</v>
      </c>
      <c r="Y8" s="43"/>
      <c r="Z8" s="43">
        <f>SUM(Z6:Z7)</f>
        <v>38897.754871958306</v>
      </c>
      <c r="AA8" s="43"/>
      <c r="AB8" s="43">
        <f>SUM(AB6:AB7)</f>
        <v>38703</v>
      </c>
      <c r="AC8" s="43"/>
      <c r="AD8" s="43">
        <f>SUM(AD6:AD7)</f>
        <v>38571</v>
      </c>
      <c r="AE8" s="43"/>
      <c r="AF8" s="43">
        <f>SUM(AF6:AF7)</f>
        <v>38643</v>
      </c>
      <c r="AG8" s="43"/>
      <c r="AH8" s="43">
        <f>SUM(AH6:AH7)</f>
        <v>38574</v>
      </c>
    </row>
    <row r="9" spans="1:34" s="44" customFormat="1" ht="2.25" customHeight="1" x14ac:dyDescent="0.25">
      <c r="A9" s="40"/>
      <c r="B9" s="45"/>
      <c r="C9" s="4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s="44" customFormat="1" ht="13.5" customHeight="1" outlineLevel="1" x14ac:dyDescent="0.25">
      <c r="B10" s="39" t="s">
        <v>5</v>
      </c>
      <c r="C10" s="47"/>
      <c r="D10" s="10">
        <v>20673.339698515902</v>
      </c>
      <c r="E10" s="10"/>
      <c r="F10" s="10">
        <v>21079.443898228299</v>
      </c>
      <c r="G10" s="10"/>
      <c r="H10" s="10">
        <v>22169.660007664399</v>
      </c>
      <c r="I10" s="10"/>
      <c r="J10" s="10">
        <v>22190.589023276501</v>
      </c>
      <c r="K10" s="10"/>
      <c r="L10" s="10">
        <v>21727.357370880902</v>
      </c>
      <c r="M10" s="10"/>
      <c r="N10" s="10">
        <v>23468.718013863101</v>
      </c>
      <c r="O10" s="10"/>
      <c r="P10" s="10">
        <v>24700.139942886901</v>
      </c>
      <c r="Q10" s="10"/>
      <c r="R10" s="10">
        <v>24679.9401994578</v>
      </c>
      <c r="S10" s="10"/>
      <c r="T10" s="10">
        <v>25788.470163356898</v>
      </c>
      <c r="U10" s="10"/>
      <c r="V10" s="10">
        <v>26127.5759218321</v>
      </c>
      <c r="W10" s="10"/>
      <c r="X10" s="10">
        <v>26034.3371048232</v>
      </c>
      <c r="Y10" s="10"/>
      <c r="Z10" s="10">
        <v>26167.216742097102</v>
      </c>
      <c r="AA10" s="10"/>
      <c r="AB10" s="10">
        <v>26353.614728334898</v>
      </c>
      <c r="AC10" s="10"/>
      <c r="AD10" s="10">
        <v>26320.923579489499</v>
      </c>
      <c r="AE10" s="10"/>
      <c r="AF10" s="10">
        <v>26211.200000000001</v>
      </c>
      <c r="AG10" s="10"/>
      <c r="AH10" s="10">
        <v>26119</v>
      </c>
    </row>
    <row r="11" spans="1:34" s="44" customFormat="1" ht="13.5" customHeight="1" outlineLevel="1" x14ac:dyDescent="0.25">
      <c r="B11" s="39" t="s">
        <v>22</v>
      </c>
      <c r="C11" s="47"/>
      <c r="D11" s="10">
        <v>7978.1574468973304</v>
      </c>
      <c r="E11" s="10"/>
      <c r="F11" s="10">
        <v>8826.6880601327994</v>
      </c>
      <c r="G11" s="10"/>
      <c r="H11" s="10">
        <v>10388.3917996009</v>
      </c>
      <c r="I11" s="10"/>
      <c r="J11" s="10">
        <v>10019.936594287399</v>
      </c>
      <c r="K11" s="10"/>
      <c r="L11" s="10">
        <v>10092.965413494099</v>
      </c>
      <c r="M11" s="10"/>
      <c r="N11" s="10">
        <v>10561.3821669142</v>
      </c>
      <c r="O11" s="10"/>
      <c r="P11" s="10">
        <v>14003.4018371152</v>
      </c>
      <c r="Q11" s="10"/>
      <c r="R11" s="10">
        <v>15049.337907921799</v>
      </c>
      <c r="S11" s="10"/>
      <c r="T11" s="10">
        <v>16753.8704348744</v>
      </c>
      <c r="U11" s="10"/>
      <c r="V11" s="10">
        <v>17396.4772773767</v>
      </c>
      <c r="W11" s="10"/>
      <c r="X11" s="10">
        <v>16817.212466412799</v>
      </c>
      <c r="Y11" s="10"/>
      <c r="Z11" s="10">
        <v>15603.743126678</v>
      </c>
      <c r="AA11" s="10"/>
      <c r="AB11" s="10">
        <v>15281.4965252974</v>
      </c>
      <c r="AC11" s="10"/>
      <c r="AD11" s="10">
        <v>14802</v>
      </c>
      <c r="AE11" s="10"/>
      <c r="AF11" s="10">
        <v>16080.3</v>
      </c>
      <c r="AG11" s="10"/>
      <c r="AH11" s="10">
        <v>18346</v>
      </c>
    </row>
    <row r="12" spans="1:34" s="44" customFormat="1" ht="21" customHeight="1" x14ac:dyDescent="0.25">
      <c r="A12" s="40"/>
      <c r="B12" s="41" t="s">
        <v>0</v>
      </c>
      <c r="C12" s="42"/>
      <c r="D12" s="43">
        <f t="shared" ref="D12:X12" si="1">SUM(D10:D11)</f>
        <v>28651.497145413232</v>
      </c>
      <c r="E12" s="43">
        <f t="shared" si="1"/>
        <v>0</v>
      </c>
      <c r="F12" s="43">
        <f t="shared" si="1"/>
        <v>29906.131958361097</v>
      </c>
      <c r="G12" s="43">
        <f t="shared" si="1"/>
        <v>0</v>
      </c>
      <c r="H12" s="43">
        <f t="shared" si="1"/>
        <v>32558.051807265299</v>
      </c>
      <c r="I12" s="43">
        <f t="shared" si="1"/>
        <v>0</v>
      </c>
      <c r="J12" s="43">
        <f t="shared" si="1"/>
        <v>32210.525617563901</v>
      </c>
      <c r="K12" s="43">
        <f t="shared" si="1"/>
        <v>0</v>
      </c>
      <c r="L12" s="43">
        <f t="shared" si="1"/>
        <v>31820.322784374999</v>
      </c>
      <c r="M12" s="43">
        <f t="shared" si="1"/>
        <v>0</v>
      </c>
      <c r="N12" s="43">
        <f t="shared" si="1"/>
        <v>34030.100180777299</v>
      </c>
      <c r="O12" s="43">
        <f t="shared" si="1"/>
        <v>0</v>
      </c>
      <c r="P12" s="43">
        <f t="shared" si="1"/>
        <v>38703.541780002102</v>
      </c>
      <c r="Q12" s="43">
        <f t="shared" si="1"/>
        <v>0</v>
      </c>
      <c r="R12" s="43">
        <f t="shared" si="1"/>
        <v>39729.2781073796</v>
      </c>
      <c r="S12" s="43">
        <f t="shared" si="1"/>
        <v>0</v>
      </c>
      <c r="T12" s="43">
        <f t="shared" si="1"/>
        <v>42542.340598231298</v>
      </c>
      <c r="U12" s="43">
        <f t="shared" si="1"/>
        <v>0</v>
      </c>
      <c r="V12" s="43">
        <f t="shared" si="1"/>
        <v>43524.0531992088</v>
      </c>
      <c r="W12" s="43">
        <f t="shared" si="1"/>
        <v>0</v>
      </c>
      <c r="X12" s="43">
        <f t="shared" si="1"/>
        <v>42851.549571235999</v>
      </c>
      <c r="Y12" s="43">
        <f>SUM(Y10:Y11)</f>
        <v>0</v>
      </c>
      <c r="Z12" s="43">
        <f t="shared" ref="Z12:AE12" si="2">SUM(Z10:Z11)</f>
        <v>41770.959868775099</v>
      </c>
      <c r="AA12" s="43">
        <f t="shared" si="2"/>
        <v>0</v>
      </c>
      <c r="AB12" s="43">
        <f t="shared" si="2"/>
        <v>41635.111253632298</v>
      </c>
      <c r="AC12" s="43">
        <f t="shared" si="2"/>
        <v>0</v>
      </c>
      <c r="AD12" s="43">
        <f t="shared" si="2"/>
        <v>41122.923579489499</v>
      </c>
      <c r="AE12" s="43">
        <f t="shared" si="2"/>
        <v>0</v>
      </c>
      <c r="AF12" s="43">
        <f>SUM(AF10:AF11)</f>
        <v>42291.5</v>
      </c>
      <c r="AG12" s="43"/>
      <c r="AH12" s="43">
        <f>SUM(AH10:AH11)</f>
        <v>44465</v>
      </c>
    </row>
    <row r="13" spans="1:34" s="44" customFormat="1" ht="2.25" customHeight="1" x14ac:dyDescent="0.25">
      <c r="A13" s="40"/>
      <c r="B13" s="45"/>
      <c r="C13" s="4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s="44" customFormat="1" ht="13.5" customHeight="1" outlineLevel="1" x14ac:dyDescent="0.25">
      <c r="B14" s="39" t="s">
        <v>5</v>
      </c>
      <c r="D14" s="10">
        <v>26354.9543681623</v>
      </c>
      <c r="E14" s="10"/>
      <c r="F14" s="10">
        <v>28809.953484580001</v>
      </c>
      <c r="G14" s="10"/>
      <c r="H14" s="10">
        <v>29204.241014346801</v>
      </c>
      <c r="I14" s="10"/>
      <c r="J14" s="10">
        <v>29270.733661718601</v>
      </c>
      <c r="K14" s="10"/>
      <c r="L14" s="10">
        <v>29402.510080960601</v>
      </c>
      <c r="M14" s="10"/>
      <c r="N14" s="10">
        <v>33433.578012972801</v>
      </c>
      <c r="O14" s="10"/>
      <c r="P14" s="10">
        <v>33132.125575206199</v>
      </c>
      <c r="Q14" s="10"/>
      <c r="R14" s="10">
        <v>32908.590780773899</v>
      </c>
      <c r="S14" s="10"/>
      <c r="T14" s="10">
        <v>35110.678174756496</v>
      </c>
      <c r="U14" s="10"/>
      <c r="V14" s="10">
        <v>34734.950652495703</v>
      </c>
      <c r="W14" s="10"/>
      <c r="X14" s="10">
        <v>34675.576406281798</v>
      </c>
      <c r="Y14" s="10"/>
      <c r="Z14" s="10">
        <v>34634.243457232798</v>
      </c>
      <c r="AA14" s="10"/>
      <c r="AB14" s="10">
        <v>34219.375014291603</v>
      </c>
      <c r="AC14" s="10"/>
      <c r="AD14" s="10">
        <v>33789.538237289598</v>
      </c>
      <c r="AE14" s="10"/>
      <c r="AF14" s="10">
        <v>35119.199999999997</v>
      </c>
      <c r="AG14" s="10"/>
      <c r="AH14" s="10">
        <v>35658</v>
      </c>
    </row>
    <row r="15" spans="1:34" s="44" customFormat="1" ht="13.5" customHeight="1" outlineLevel="1" x14ac:dyDescent="0.25">
      <c r="B15" s="39" t="s">
        <v>22</v>
      </c>
      <c r="D15" s="10">
        <v>5045.8692880925901</v>
      </c>
      <c r="E15" s="10"/>
      <c r="F15" s="10">
        <v>5282.1245976758801</v>
      </c>
      <c r="G15" s="10"/>
      <c r="H15" s="10">
        <v>5791.8316254656802</v>
      </c>
      <c r="I15" s="10"/>
      <c r="J15" s="10">
        <v>5980.4490197525802</v>
      </c>
      <c r="K15" s="10"/>
      <c r="L15" s="10">
        <v>6416.13548530143</v>
      </c>
      <c r="M15" s="10"/>
      <c r="N15" s="10">
        <v>6530.0543448852004</v>
      </c>
      <c r="O15" s="10"/>
      <c r="P15" s="10">
        <v>6398.76612179936</v>
      </c>
      <c r="Q15" s="10"/>
      <c r="R15" s="10">
        <v>6982.1907882482701</v>
      </c>
      <c r="S15" s="10"/>
      <c r="T15" s="10">
        <v>6965.7900427384002</v>
      </c>
      <c r="U15" s="10"/>
      <c r="V15" s="10">
        <v>7345.43579415574</v>
      </c>
      <c r="W15" s="10"/>
      <c r="X15" s="10">
        <v>7242.6062987102496</v>
      </c>
      <c r="Y15" s="10"/>
      <c r="Z15" s="10">
        <v>6883.7635638161</v>
      </c>
      <c r="AA15" s="10"/>
      <c r="AB15" s="10">
        <v>6649</v>
      </c>
      <c r="AC15" s="10"/>
      <c r="AD15" s="10">
        <v>6206.51</v>
      </c>
      <c r="AE15" s="10"/>
      <c r="AF15" s="10">
        <v>6017.3</v>
      </c>
      <c r="AG15" s="10"/>
      <c r="AH15" s="10">
        <v>6317</v>
      </c>
    </row>
    <row r="16" spans="1:34" s="44" customFormat="1" ht="21" customHeight="1" x14ac:dyDescent="0.25">
      <c r="A16" s="40"/>
      <c r="B16" s="41" t="s">
        <v>1</v>
      </c>
      <c r="C16" s="42"/>
      <c r="D16" s="43">
        <f t="shared" ref="D16:AA16" si="3">SUM(D14:D15)</f>
        <v>31400.823656254892</v>
      </c>
      <c r="E16" s="43">
        <f t="shared" si="3"/>
        <v>0</v>
      </c>
      <c r="F16" s="43">
        <f t="shared" si="3"/>
        <v>34092.078082255881</v>
      </c>
      <c r="G16" s="43">
        <f t="shared" si="3"/>
        <v>0</v>
      </c>
      <c r="H16" s="43">
        <f t="shared" si="3"/>
        <v>34996.072639812483</v>
      </c>
      <c r="I16" s="43">
        <f t="shared" si="3"/>
        <v>0</v>
      </c>
      <c r="J16" s="43">
        <f t="shared" si="3"/>
        <v>35251.182681471182</v>
      </c>
      <c r="K16" s="43">
        <f t="shared" si="3"/>
        <v>0</v>
      </c>
      <c r="L16" s="43">
        <f t="shared" si="3"/>
        <v>35818.645566262028</v>
      </c>
      <c r="M16" s="43">
        <f t="shared" si="3"/>
        <v>0</v>
      </c>
      <c r="N16" s="43">
        <f t="shared" si="3"/>
        <v>39963.632357858005</v>
      </c>
      <c r="O16" s="43">
        <f t="shared" si="3"/>
        <v>0</v>
      </c>
      <c r="P16" s="43">
        <f t="shared" si="3"/>
        <v>39530.891697005558</v>
      </c>
      <c r="Q16" s="43">
        <f t="shared" si="3"/>
        <v>0</v>
      </c>
      <c r="R16" s="43">
        <f t="shared" si="3"/>
        <v>39890.781569022169</v>
      </c>
      <c r="S16" s="43">
        <f t="shared" si="3"/>
        <v>0</v>
      </c>
      <c r="T16" s="43">
        <f t="shared" si="3"/>
        <v>42076.468217494898</v>
      </c>
      <c r="U16" s="43">
        <f t="shared" si="3"/>
        <v>0</v>
      </c>
      <c r="V16" s="43">
        <f t="shared" si="3"/>
        <v>42080.386446651442</v>
      </c>
      <c r="W16" s="43">
        <f t="shared" si="3"/>
        <v>0</v>
      </c>
      <c r="X16" s="43">
        <f t="shared" si="3"/>
        <v>41918.182704992047</v>
      </c>
      <c r="Y16" s="43">
        <f t="shared" si="3"/>
        <v>0</v>
      </c>
      <c r="Z16" s="43">
        <f t="shared" si="3"/>
        <v>41518.007021048899</v>
      </c>
      <c r="AA16" s="43">
        <f t="shared" si="3"/>
        <v>0</v>
      </c>
      <c r="AB16" s="43">
        <f>SUM(AB14:AB15)</f>
        <v>40868.375014291603</v>
      </c>
      <c r="AC16" s="43"/>
      <c r="AD16" s="43">
        <f>SUM(AD14:AD15)</f>
        <v>39996.0482372896</v>
      </c>
      <c r="AE16" s="43"/>
      <c r="AF16" s="43">
        <f>SUM(AF14:AF15)</f>
        <v>41136.5</v>
      </c>
      <c r="AG16" s="43"/>
      <c r="AH16" s="43">
        <f>SUM(AH14:AH15)</f>
        <v>41975</v>
      </c>
    </row>
    <row r="17" spans="1:34" s="44" customFormat="1" ht="2.25" customHeight="1" x14ac:dyDescent="0.25">
      <c r="A17" s="40"/>
      <c r="B17" s="45"/>
      <c r="C17" s="46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s="38" customFormat="1" ht="13.5" customHeight="1" outlineLevel="1" x14ac:dyDescent="0.25">
      <c r="B18" s="39" t="s">
        <v>5</v>
      </c>
      <c r="D18" s="8">
        <v>18397.409114691902</v>
      </c>
      <c r="E18" s="8"/>
      <c r="F18" s="8">
        <v>18753.669041367299</v>
      </c>
      <c r="G18" s="8"/>
      <c r="H18" s="8">
        <v>18785.653289791899</v>
      </c>
      <c r="I18" s="8"/>
      <c r="J18" s="8">
        <v>19950.870703467299</v>
      </c>
      <c r="K18" s="8"/>
      <c r="L18" s="8">
        <v>20216.6010025906</v>
      </c>
      <c r="M18" s="8"/>
      <c r="N18" s="8">
        <v>21413.929918415401</v>
      </c>
      <c r="O18" s="8"/>
      <c r="P18" s="8">
        <v>21619.5043989927</v>
      </c>
      <c r="Q18" s="8"/>
      <c r="R18" s="8">
        <v>22851.209921732701</v>
      </c>
      <c r="S18" s="8"/>
      <c r="T18" s="8">
        <v>23607.265964652801</v>
      </c>
      <c r="U18" s="8"/>
      <c r="V18" s="8">
        <v>23768.947607758899</v>
      </c>
      <c r="W18" s="8"/>
      <c r="X18" s="8">
        <v>23767.928747658101</v>
      </c>
      <c r="Y18" s="8"/>
      <c r="Z18" s="8">
        <v>23712.868335541702</v>
      </c>
      <c r="AA18" s="8"/>
      <c r="AB18" s="8">
        <v>23690.2624719138</v>
      </c>
      <c r="AC18" s="8"/>
      <c r="AD18" s="8">
        <v>23663</v>
      </c>
      <c r="AE18" s="8"/>
      <c r="AF18" s="8">
        <v>23630.6</v>
      </c>
      <c r="AG18" s="8"/>
      <c r="AH18" s="8">
        <v>23629</v>
      </c>
    </row>
    <row r="19" spans="1:34" s="38" customFormat="1" ht="13.5" customHeight="1" outlineLevel="1" x14ac:dyDescent="0.25">
      <c r="B19" s="39" t="s">
        <v>22</v>
      </c>
      <c r="D19" s="8">
        <v>4001.48985220435</v>
      </c>
      <c r="E19" s="8"/>
      <c r="F19" s="8">
        <v>4203.9183170280603</v>
      </c>
      <c r="G19" s="8"/>
      <c r="H19" s="8">
        <v>4625.72264033801</v>
      </c>
      <c r="I19" s="8"/>
      <c r="J19" s="8">
        <v>5271.0023552269504</v>
      </c>
      <c r="K19" s="8"/>
      <c r="L19" s="8">
        <v>5417.6763903760602</v>
      </c>
      <c r="M19" s="8"/>
      <c r="N19" s="8">
        <v>5700.9376847468702</v>
      </c>
      <c r="O19" s="8"/>
      <c r="P19" s="8">
        <v>5483.88362431119</v>
      </c>
      <c r="Q19" s="8"/>
      <c r="R19" s="8">
        <v>5934.2205161280299</v>
      </c>
      <c r="S19" s="8"/>
      <c r="T19" s="8">
        <v>5939.0073726343999</v>
      </c>
      <c r="U19" s="8"/>
      <c r="V19" s="8">
        <v>5961.9261781697396</v>
      </c>
      <c r="W19" s="8"/>
      <c r="X19" s="8">
        <v>5992.8838138073597</v>
      </c>
      <c r="Y19" s="8"/>
      <c r="Z19" s="8">
        <v>5828.9859425463401</v>
      </c>
      <c r="AA19" s="8"/>
      <c r="AB19" s="8">
        <v>5861</v>
      </c>
      <c r="AC19" s="8"/>
      <c r="AD19" s="8">
        <v>5452</v>
      </c>
      <c r="AE19" s="8"/>
      <c r="AF19" s="8">
        <v>5310.6</v>
      </c>
      <c r="AG19" s="8"/>
      <c r="AH19" s="8">
        <v>5452</v>
      </c>
    </row>
    <row r="20" spans="1:34" s="44" customFormat="1" ht="21" customHeight="1" x14ac:dyDescent="0.25">
      <c r="A20" s="40"/>
      <c r="B20" s="41" t="s">
        <v>2</v>
      </c>
      <c r="C20" s="42"/>
      <c r="D20" s="43">
        <f t="shared" ref="D20:AG20" si="4">SUM(D18:D19)</f>
        <v>22398.898966896253</v>
      </c>
      <c r="E20" s="43">
        <f t="shared" si="4"/>
        <v>0</v>
      </c>
      <c r="F20" s="43">
        <f t="shared" si="4"/>
        <v>22957.587358395358</v>
      </c>
      <c r="G20" s="43">
        <f t="shared" si="4"/>
        <v>0</v>
      </c>
      <c r="H20" s="43">
        <f t="shared" si="4"/>
        <v>23411.375930129907</v>
      </c>
      <c r="I20" s="43">
        <f t="shared" si="4"/>
        <v>0</v>
      </c>
      <c r="J20" s="43">
        <f t="shared" si="4"/>
        <v>25221.873058694247</v>
      </c>
      <c r="K20" s="43">
        <f t="shared" si="4"/>
        <v>0</v>
      </c>
      <c r="L20" s="43">
        <f t="shared" si="4"/>
        <v>25634.277392966658</v>
      </c>
      <c r="M20" s="43">
        <f t="shared" si="4"/>
        <v>0</v>
      </c>
      <c r="N20" s="43">
        <f t="shared" si="4"/>
        <v>27114.867603162271</v>
      </c>
      <c r="O20" s="43">
        <f t="shared" si="4"/>
        <v>0</v>
      </c>
      <c r="P20" s="43">
        <f t="shared" si="4"/>
        <v>27103.388023303891</v>
      </c>
      <c r="Q20" s="43">
        <f t="shared" si="4"/>
        <v>0</v>
      </c>
      <c r="R20" s="43">
        <f t="shared" si="4"/>
        <v>28785.43043786073</v>
      </c>
      <c r="S20" s="43">
        <f t="shared" si="4"/>
        <v>0</v>
      </c>
      <c r="T20" s="43">
        <f t="shared" si="4"/>
        <v>29546.273337287203</v>
      </c>
      <c r="U20" s="43">
        <f t="shared" si="4"/>
        <v>0</v>
      </c>
      <c r="V20" s="43">
        <f t="shared" si="4"/>
        <v>29730.873785928638</v>
      </c>
      <c r="W20" s="43">
        <f t="shared" si="4"/>
        <v>0</v>
      </c>
      <c r="X20" s="43">
        <f t="shared" si="4"/>
        <v>29760.81256146546</v>
      </c>
      <c r="Y20" s="43">
        <f t="shared" si="4"/>
        <v>0</v>
      </c>
      <c r="Z20" s="43">
        <f t="shared" si="4"/>
        <v>29541.854278088042</v>
      </c>
      <c r="AA20" s="43">
        <f t="shared" si="4"/>
        <v>0</v>
      </c>
      <c r="AB20" s="43">
        <f t="shared" si="4"/>
        <v>29551.2624719138</v>
      </c>
      <c r="AC20" s="43">
        <f t="shared" si="4"/>
        <v>0</v>
      </c>
      <c r="AD20" s="43">
        <f t="shared" si="4"/>
        <v>29115</v>
      </c>
      <c r="AE20" s="43">
        <f t="shared" si="4"/>
        <v>0</v>
      </c>
      <c r="AF20" s="43">
        <f t="shared" si="4"/>
        <v>28941.199999999997</v>
      </c>
      <c r="AG20" s="43">
        <f t="shared" si="4"/>
        <v>0</v>
      </c>
      <c r="AH20" s="43">
        <f>SUM(AH18:AH19)</f>
        <v>29081</v>
      </c>
    </row>
    <row r="21" spans="1:34" s="44" customFormat="1" ht="2.25" customHeight="1" x14ac:dyDescent="0.25">
      <c r="A21" s="40"/>
      <c r="B21" s="45"/>
      <c r="C21" s="46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s="44" customFormat="1" ht="13.5" customHeight="1" outlineLevel="1" x14ac:dyDescent="0.25">
      <c r="B22" s="39" t="s">
        <v>5</v>
      </c>
      <c r="C22" s="38"/>
      <c r="D22" s="8">
        <v>18442.184874508501</v>
      </c>
      <c r="E22" s="8"/>
      <c r="F22" s="8">
        <v>18915.817625181</v>
      </c>
      <c r="G22" s="8"/>
      <c r="H22" s="8">
        <v>19051.8362126545</v>
      </c>
      <c r="I22" s="8"/>
      <c r="J22" s="8">
        <v>19279.215059657399</v>
      </c>
      <c r="K22" s="8"/>
      <c r="L22" s="8">
        <v>19010.893160559899</v>
      </c>
      <c r="M22" s="8"/>
      <c r="N22" s="8">
        <v>20544.286766194298</v>
      </c>
      <c r="O22" s="8"/>
      <c r="P22" s="8">
        <v>21517.856025664001</v>
      </c>
      <c r="Q22" s="8"/>
      <c r="R22" s="8">
        <v>21723.882724060801</v>
      </c>
      <c r="S22" s="8"/>
      <c r="T22" s="8">
        <v>22468.6519076859</v>
      </c>
      <c r="U22" s="8"/>
      <c r="V22" s="8">
        <v>22365.2626218806</v>
      </c>
      <c r="W22" s="8"/>
      <c r="X22" s="8">
        <v>23095.783742241802</v>
      </c>
      <c r="Y22" s="8"/>
      <c r="Z22" s="8">
        <v>22885.8787565764</v>
      </c>
      <c r="AA22" s="8"/>
      <c r="AB22" s="8">
        <v>22977.275268812999</v>
      </c>
      <c r="AC22" s="8"/>
      <c r="AD22" s="8">
        <v>22850</v>
      </c>
      <c r="AE22" s="8"/>
      <c r="AF22" s="8">
        <v>22971</v>
      </c>
      <c r="AG22" s="8"/>
      <c r="AH22" s="8">
        <v>23596</v>
      </c>
    </row>
    <row r="23" spans="1:34" s="44" customFormat="1" ht="13.5" customHeight="1" outlineLevel="1" x14ac:dyDescent="0.25">
      <c r="B23" s="39" t="s">
        <v>22</v>
      </c>
      <c r="C23" s="38"/>
      <c r="D23" s="8">
        <v>5137.4628181302496</v>
      </c>
      <c r="E23" s="8"/>
      <c r="F23" s="8">
        <v>6151.7210976035703</v>
      </c>
      <c r="G23" s="8"/>
      <c r="H23" s="8">
        <v>6207.0767428009103</v>
      </c>
      <c r="I23" s="8"/>
      <c r="J23" s="8">
        <v>5560.9369916732103</v>
      </c>
      <c r="K23" s="8"/>
      <c r="L23" s="8">
        <v>5994.8002676824299</v>
      </c>
      <c r="M23" s="8"/>
      <c r="N23" s="8">
        <v>5910.4282609946704</v>
      </c>
      <c r="O23" s="8"/>
      <c r="P23" s="8">
        <v>6394.7510774985303</v>
      </c>
      <c r="Q23" s="8"/>
      <c r="R23" s="8">
        <v>6828.5371915431097</v>
      </c>
      <c r="S23" s="8"/>
      <c r="T23" s="8">
        <v>6292.5546158131801</v>
      </c>
      <c r="U23" s="8"/>
      <c r="V23" s="8">
        <v>6016.6370873616597</v>
      </c>
      <c r="W23" s="8"/>
      <c r="X23" s="8">
        <v>6342.2844358945104</v>
      </c>
      <c r="Y23" s="8"/>
      <c r="Z23" s="8">
        <v>6678.5292543478299</v>
      </c>
      <c r="AA23" s="8"/>
      <c r="AB23" s="8">
        <v>6921.1872421644002</v>
      </c>
      <c r="AC23" s="8"/>
      <c r="AD23" s="8">
        <v>6583</v>
      </c>
      <c r="AE23" s="8"/>
      <c r="AF23" s="8">
        <v>6818</v>
      </c>
      <c r="AG23" s="8"/>
      <c r="AH23" s="8">
        <v>7099</v>
      </c>
    </row>
    <row r="24" spans="1:34" s="44" customFormat="1" ht="21" customHeight="1" x14ac:dyDescent="0.25">
      <c r="A24" s="40"/>
      <c r="B24" s="41" t="s">
        <v>7</v>
      </c>
      <c r="C24" s="42"/>
      <c r="D24" s="43">
        <f t="shared" ref="D24:AE24" si="5">SUM(D22:D23)</f>
        <v>23579.647692638751</v>
      </c>
      <c r="E24" s="43">
        <f t="shared" si="5"/>
        <v>0</v>
      </c>
      <c r="F24" s="43">
        <f t="shared" si="5"/>
        <v>25067.538722784571</v>
      </c>
      <c r="G24" s="43">
        <f t="shared" si="5"/>
        <v>0</v>
      </c>
      <c r="H24" s="43">
        <f t="shared" si="5"/>
        <v>25258.912955455409</v>
      </c>
      <c r="I24" s="43">
        <f t="shared" si="5"/>
        <v>0</v>
      </c>
      <c r="J24" s="43">
        <f t="shared" si="5"/>
        <v>24840.15205133061</v>
      </c>
      <c r="K24" s="43">
        <f t="shared" si="5"/>
        <v>0</v>
      </c>
      <c r="L24" s="43">
        <f t="shared" si="5"/>
        <v>25005.693428242328</v>
      </c>
      <c r="M24" s="43">
        <f t="shared" si="5"/>
        <v>0</v>
      </c>
      <c r="N24" s="43">
        <f t="shared" si="5"/>
        <v>26454.71502718897</v>
      </c>
      <c r="O24" s="43">
        <f t="shared" si="5"/>
        <v>0</v>
      </c>
      <c r="P24" s="43">
        <f t="shared" si="5"/>
        <v>27912.607103162532</v>
      </c>
      <c r="Q24" s="43">
        <f t="shared" si="5"/>
        <v>0</v>
      </c>
      <c r="R24" s="43">
        <f t="shared" si="5"/>
        <v>28552.41991560391</v>
      </c>
      <c r="S24" s="43">
        <f t="shared" si="5"/>
        <v>0</v>
      </c>
      <c r="T24" s="43">
        <f t="shared" si="5"/>
        <v>28761.206523499081</v>
      </c>
      <c r="U24" s="43">
        <f t="shared" si="5"/>
        <v>0</v>
      </c>
      <c r="V24" s="43">
        <f t="shared" si="5"/>
        <v>28381.899709242258</v>
      </c>
      <c r="W24" s="43">
        <f t="shared" si="5"/>
        <v>0</v>
      </c>
      <c r="X24" s="43">
        <f t="shared" si="5"/>
        <v>29438.068178136313</v>
      </c>
      <c r="Y24" s="43">
        <f t="shared" si="5"/>
        <v>0</v>
      </c>
      <c r="Z24" s="43">
        <f t="shared" si="5"/>
        <v>29564.408010924228</v>
      </c>
      <c r="AA24" s="43">
        <f t="shared" si="5"/>
        <v>0</v>
      </c>
      <c r="AB24" s="43">
        <f t="shared" si="5"/>
        <v>29898.462510977399</v>
      </c>
      <c r="AC24" s="43">
        <f t="shared" si="5"/>
        <v>0</v>
      </c>
      <c r="AD24" s="43">
        <f t="shared" si="5"/>
        <v>29433</v>
      </c>
      <c r="AE24" s="43">
        <f t="shared" si="5"/>
        <v>0</v>
      </c>
      <c r="AF24" s="43">
        <f>SUM(AF22:AF23)</f>
        <v>29789</v>
      </c>
      <c r="AG24" s="43"/>
      <c r="AH24" s="43">
        <f>SUM(AH22:AH23)</f>
        <v>30695</v>
      </c>
    </row>
    <row r="25" spans="1:34" s="44" customFormat="1" ht="2.25" customHeight="1" x14ac:dyDescent="0.25">
      <c r="A25" s="40"/>
      <c r="B25" s="45"/>
      <c r="C25" s="4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s="48" customFormat="1" ht="13.5" customHeight="1" outlineLevel="1" x14ac:dyDescent="0.25">
      <c r="B26" s="39" t="s">
        <v>5</v>
      </c>
      <c r="C26" s="38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/>
      <c r="J26" s="8">
        <v>19559.775319713299</v>
      </c>
      <c r="K26" s="8"/>
      <c r="L26" s="8">
        <v>19423.382403424901</v>
      </c>
      <c r="M26" s="8"/>
      <c r="N26" s="8">
        <v>21134.187491017001</v>
      </c>
      <c r="O26" s="8"/>
      <c r="P26" s="8">
        <v>22023.228028638401</v>
      </c>
      <c r="Q26" s="8"/>
      <c r="R26" s="8">
        <v>23341.447239546898</v>
      </c>
      <c r="S26" s="8"/>
      <c r="T26" s="8">
        <v>24030.539557714699</v>
      </c>
      <c r="U26" s="8"/>
      <c r="V26" s="8">
        <v>23933.787187940201</v>
      </c>
      <c r="W26" s="8"/>
      <c r="X26" s="8">
        <v>23732.9299361308</v>
      </c>
      <c r="Y26" s="8"/>
      <c r="Z26" s="8">
        <v>23972.0869072606</v>
      </c>
      <c r="AA26" s="8"/>
      <c r="AB26" s="8">
        <v>24042.513214037099</v>
      </c>
      <c r="AC26" s="8"/>
      <c r="AD26" s="8">
        <v>24101.009176706299</v>
      </c>
      <c r="AE26" s="8"/>
      <c r="AF26" s="8">
        <v>24127.599999999999</v>
      </c>
      <c r="AG26" s="8"/>
      <c r="AH26" s="8">
        <v>24391</v>
      </c>
    </row>
    <row r="27" spans="1:34" s="38" customFormat="1" ht="13.5" customHeight="1" outlineLevel="1" x14ac:dyDescent="0.25">
      <c r="B27" s="39" t="s">
        <v>22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8">
        <v>11816.746613130001</v>
      </c>
      <c r="K27" s="8"/>
      <c r="L27" s="8">
        <v>11438.0278030847</v>
      </c>
      <c r="M27" s="8"/>
      <c r="N27" s="8">
        <v>12429.7476749416</v>
      </c>
      <c r="O27" s="8"/>
      <c r="P27" s="8">
        <v>12956.8425786352</v>
      </c>
      <c r="Q27" s="8"/>
      <c r="R27" s="8">
        <v>10187.1785719788</v>
      </c>
      <c r="S27" s="8"/>
      <c r="T27" s="8">
        <v>12731.730822040699</v>
      </c>
      <c r="U27" s="8"/>
      <c r="V27" s="8">
        <v>12245.265817007001</v>
      </c>
      <c r="W27" s="8"/>
      <c r="X27" s="8">
        <v>13210.7344734691</v>
      </c>
      <c r="Y27" s="8"/>
      <c r="Z27" s="8">
        <v>13331.559225638801</v>
      </c>
      <c r="AA27" s="8"/>
      <c r="AB27" s="8">
        <v>13293.085250182899</v>
      </c>
      <c r="AC27" s="8"/>
      <c r="AD27" s="8">
        <v>13713</v>
      </c>
      <c r="AE27" s="8"/>
      <c r="AF27" s="8">
        <v>11321.7</v>
      </c>
      <c r="AG27" s="8"/>
      <c r="AH27" s="8">
        <v>11063</v>
      </c>
    </row>
    <row r="28" spans="1:34" s="49" customFormat="1" ht="21" customHeight="1" x14ac:dyDescent="0.25">
      <c r="A28" s="40"/>
      <c r="B28" s="41" t="s">
        <v>24</v>
      </c>
      <c r="C28" s="42"/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/>
      <c r="J28" s="43">
        <f t="shared" ref="J28:AG28" si="6">SUM(J26:J27)</f>
        <v>31376.521932843301</v>
      </c>
      <c r="K28" s="43">
        <f t="shared" si="6"/>
        <v>0</v>
      </c>
      <c r="L28" s="43">
        <f t="shared" si="6"/>
        <v>30861.410206509601</v>
      </c>
      <c r="M28" s="43">
        <f t="shared" si="6"/>
        <v>0</v>
      </c>
      <c r="N28" s="43">
        <f t="shared" si="6"/>
        <v>33563.935165958603</v>
      </c>
      <c r="O28" s="43">
        <f t="shared" si="6"/>
        <v>0</v>
      </c>
      <c r="P28" s="43">
        <f t="shared" si="6"/>
        <v>34980.070607273599</v>
      </c>
      <c r="Q28" s="43">
        <f t="shared" si="6"/>
        <v>0</v>
      </c>
      <c r="R28" s="43">
        <f t="shared" si="6"/>
        <v>33528.625811525701</v>
      </c>
      <c r="S28" s="43">
        <f t="shared" si="6"/>
        <v>0</v>
      </c>
      <c r="T28" s="43">
        <f t="shared" si="6"/>
        <v>36762.270379755399</v>
      </c>
      <c r="U28" s="43">
        <f t="shared" si="6"/>
        <v>0</v>
      </c>
      <c r="V28" s="43">
        <f t="shared" si="6"/>
        <v>36179.0530049472</v>
      </c>
      <c r="W28" s="43">
        <f t="shared" si="6"/>
        <v>0</v>
      </c>
      <c r="X28" s="43">
        <f t="shared" si="6"/>
        <v>36943.6644095999</v>
      </c>
      <c r="Y28" s="43">
        <f t="shared" si="6"/>
        <v>0</v>
      </c>
      <c r="Z28" s="43">
        <f t="shared" si="6"/>
        <v>37303.646132899405</v>
      </c>
      <c r="AA28" s="43">
        <f t="shared" si="6"/>
        <v>0</v>
      </c>
      <c r="AB28" s="43">
        <f t="shared" si="6"/>
        <v>37335.598464219998</v>
      </c>
      <c r="AC28" s="43">
        <f t="shared" si="6"/>
        <v>0</v>
      </c>
      <c r="AD28" s="43">
        <f t="shared" si="6"/>
        <v>37814.009176706299</v>
      </c>
      <c r="AE28" s="43">
        <f t="shared" si="6"/>
        <v>0</v>
      </c>
      <c r="AF28" s="43">
        <f t="shared" si="6"/>
        <v>35449.300000000003</v>
      </c>
      <c r="AG28" s="43">
        <f t="shared" si="6"/>
        <v>0</v>
      </c>
      <c r="AH28" s="43">
        <f>SUM(AH26:AH27)</f>
        <v>35454</v>
      </c>
    </row>
    <row r="29" spans="1:34" s="44" customFormat="1" ht="2.25" customHeight="1" x14ac:dyDescent="0.25">
      <c r="A29" s="40"/>
      <c r="B29" s="45"/>
      <c r="C29" s="4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s="48" customFormat="1" ht="13.5" customHeight="1" outlineLevel="1" x14ac:dyDescent="0.25">
      <c r="B30" s="39" t="s">
        <v>5</v>
      </c>
      <c r="C30" s="38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/>
      <c r="J30" s="8">
        <v>24393.850908737499</v>
      </c>
      <c r="K30" s="8"/>
      <c r="L30" s="8">
        <v>24271.911166878999</v>
      </c>
      <c r="M30" s="8"/>
      <c r="N30" s="8">
        <v>26120.527397659698</v>
      </c>
      <c r="O30" s="8"/>
      <c r="P30" s="8">
        <v>26238.4604923068</v>
      </c>
      <c r="Q30" s="8"/>
      <c r="R30" s="8">
        <v>26298.4896054538</v>
      </c>
      <c r="S30" s="8"/>
      <c r="T30" s="8">
        <v>28463.3358832554</v>
      </c>
      <c r="U30" s="8"/>
      <c r="V30" s="8">
        <v>31096.303127994801</v>
      </c>
      <c r="W30" s="8"/>
      <c r="X30" s="8">
        <v>30902.342820672999</v>
      </c>
      <c r="Y30" s="8"/>
      <c r="Z30" s="8">
        <v>31097.198365461099</v>
      </c>
      <c r="AA30" s="8"/>
      <c r="AB30" s="8">
        <v>30947.961738812799</v>
      </c>
      <c r="AC30" s="8"/>
      <c r="AD30" s="8">
        <v>30866.738840547001</v>
      </c>
      <c r="AE30" s="8"/>
      <c r="AF30" s="8">
        <v>30708</v>
      </c>
      <c r="AG30" s="8"/>
      <c r="AH30" s="8">
        <v>30576</v>
      </c>
    </row>
    <row r="31" spans="1:34" s="38" customFormat="1" ht="13.5" customHeight="1" outlineLevel="1" x14ac:dyDescent="0.25">
      <c r="B31" s="39" t="s">
        <v>22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/>
      <c r="J31" s="8">
        <v>13365.537850930999</v>
      </c>
      <c r="K31" s="8"/>
      <c r="L31" s="8">
        <v>15470.097814954501</v>
      </c>
      <c r="M31" s="8"/>
      <c r="N31" s="8">
        <v>17292.462888052902</v>
      </c>
      <c r="O31" s="8"/>
      <c r="P31" s="8">
        <v>17489.645563481699</v>
      </c>
      <c r="Q31" s="8"/>
      <c r="R31" s="8">
        <v>18928.846139621699</v>
      </c>
      <c r="S31" s="8"/>
      <c r="T31" s="8">
        <v>20057.650686705201</v>
      </c>
      <c r="U31" s="8"/>
      <c r="V31" s="8">
        <v>22503.741582666698</v>
      </c>
      <c r="W31" s="8"/>
      <c r="X31" s="8">
        <v>28061.510007875899</v>
      </c>
      <c r="Y31" s="8"/>
      <c r="Z31" s="8">
        <v>27746.0461477965</v>
      </c>
      <c r="AA31" s="8"/>
      <c r="AB31" s="8">
        <v>26740.0714789265</v>
      </c>
      <c r="AC31" s="8"/>
      <c r="AD31" s="8">
        <v>26373.5409650808</v>
      </c>
      <c r="AE31" s="8"/>
      <c r="AF31" s="8">
        <v>26904</v>
      </c>
      <c r="AG31" s="8"/>
      <c r="AH31" s="8">
        <v>27354</v>
      </c>
    </row>
    <row r="32" spans="1:34" s="44" customFormat="1" ht="21" customHeight="1" x14ac:dyDescent="0.25">
      <c r="A32" s="40"/>
      <c r="B32" s="41" t="s">
        <v>21</v>
      </c>
      <c r="C32" s="42"/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f t="shared" ref="I32:AG32" si="7">SUM(I30:I31)</f>
        <v>0</v>
      </c>
      <c r="J32" s="43">
        <f t="shared" si="7"/>
        <v>37759.388759668494</v>
      </c>
      <c r="K32" s="43">
        <f t="shared" si="7"/>
        <v>0</v>
      </c>
      <c r="L32" s="43">
        <f t="shared" si="7"/>
        <v>39742.008981833496</v>
      </c>
      <c r="M32" s="43">
        <f t="shared" si="7"/>
        <v>0</v>
      </c>
      <c r="N32" s="43">
        <f t="shared" si="7"/>
        <v>43412.9902857126</v>
      </c>
      <c r="O32" s="43">
        <f t="shared" si="7"/>
        <v>0</v>
      </c>
      <c r="P32" s="43">
        <f t="shared" si="7"/>
        <v>43728.106055788499</v>
      </c>
      <c r="Q32" s="43">
        <f t="shared" si="7"/>
        <v>0</v>
      </c>
      <c r="R32" s="43">
        <f t="shared" si="7"/>
        <v>45227.335745075499</v>
      </c>
      <c r="S32" s="43">
        <f t="shared" si="7"/>
        <v>0</v>
      </c>
      <c r="T32" s="43">
        <f t="shared" si="7"/>
        <v>48520.986569960602</v>
      </c>
      <c r="U32" s="43">
        <f t="shared" si="7"/>
        <v>0</v>
      </c>
      <c r="V32" s="43">
        <f t="shared" si="7"/>
        <v>53600.044710661503</v>
      </c>
      <c r="W32" s="43">
        <f t="shared" si="7"/>
        <v>0</v>
      </c>
      <c r="X32" s="43">
        <f t="shared" si="7"/>
        <v>58963.852828548901</v>
      </c>
      <c r="Y32" s="43">
        <f t="shared" si="7"/>
        <v>0</v>
      </c>
      <c r="Z32" s="43">
        <f t="shared" si="7"/>
        <v>58843.244513257596</v>
      </c>
      <c r="AA32" s="43">
        <f t="shared" si="7"/>
        <v>0</v>
      </c>
      <c r="AB32" s="43">
        <f t="shared" si="7"/>
        <v>57688.033217739299</v>
      </c>
      <c r="AC32" s="43">
        <f t="shared" si="7"/>
        <v>0</v>
      </c>
      <c r="AD32" s="43">
        <f t="shared" si="7"/>
        <v>57240.279805627797</v>
      </c>
      <c r="AE32" s="43">
        <f t="shared" si="7"/>
        <v>0</v>
      </c>
      <c r="AF32" s="43">
        <f t="shared" si="7"/>
        <v>57612</v>
      </c>
      <c r="AG32" s="43">
        <f t="shared" si="7"/>
        <v>0</v>
      </c>
      <c r="AH32" s="43">
        <f>SUM(AH30:AH31)</f>
        <v>57930</v>
      </c>
    </row>
    <row r="33" spans="1:34" s="44" customFormat="1" ht="2.25" customHeight="1" x14ac:dyDescent="0.3">
      <c r="A33" s="40"/>
      <c r="B33" s="45"/>
      <c r="C33" s="4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s="38" customFormat="1" ht="13.5" customHeight="1" outlineLevel="1" x14ac:dyDescent="0.3">
      <c r="B34" s="39" t="s">
        <v>5</v>
      </c>
      <c r="D34" s="8">
        <v>17328.183731147499</v>
      </c>
      <c r="E34" s="8"/>
      <c r="F34" s="8">
        <v>17377.343510657902</v>
      </c>
      <c r="G34" s="8"/>
      <c r="H34" s="8">
        <v>17511.350745538799</v>
      </c>
      <c r="I34" s="8"/>
      <c r="J34" s="8">
        <v>18454.3661828451</v>
      </c>
      <c r="K34" s="8"/>
      <c r="L34" s="8">
        <v>18488.0614314505</v>
      </c>
      <c r="M34" s="8"/>
      <c r="N34" s="8">
        <v>20578.449142277899</v>
      </c>
      <c r="O34" s="8"/>
      <c r="P34" s="8">
        <v>20835.730812367801</v>
      </c>
      <c r="Q34" s="8"/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/>
      <c r="AB34" s="8">
        <v>0</v>
      </c>
      <c r="AC34" s="8"/>
      <c r="AD34" s="8">
        <v>0</v>
      </c>
      <c r="AE34" s="8"/>
      <c r="AF34" s="8">
        <v>0</v>
      </c>
      <c r="AG34" s="8"/>
      <c r="AH34" s="8">
        <v>0</v>
      </c>
    </row>
    <row r="35" spans="1:34" s="38" customFormat="1" ht="13.5" customHeight="1" outlineLevel="1" x14ac:dyDescent="0.3">
      <c r="B35" s="39" t="s">
        <v>22</v>
      </c>
      <c r="D35" s="8">
        <v>7085.3600049304896</v>
      </c>
      <c r="E35" s="8"/>
      <c r="F35" s="8">
        <v>7246.0953466229703</v>
      </c>
      <c r="G35" s="8"/>
      <c r="H35" s="8">
        <v>7431.0552801185904</v>
      </c>
      <c r="I35" s="8"/>
      <c r="J35" s="8">
        <v>7930.8940013403198</v>
      </c>
      <c r="K35" s="8"/>
      <c r="L35" s="8">
        <v>8749.2797585903809</v>
      </c>
      <c r="M35" s="8"/>
      <c r="N35" s="8">
        <v>9648.9326793399396</v>
      </c>
      <c r="O35" s="8"/>
      <c r="P35" s="8">
        <v>12280.0111219067</v>
      </c>
      <c r="Q35" s="8"/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/>
      <c r="AB35" s="8">
        <v>0</v>
      </c>
      <c r="AC35" s="8"/>
      <c r="AD35" s="8">
        <v>0</v>
      </c>
      <c r="AE35" s="8"/>
      <c r="AF35" s="8">
        <v>0</v>
      </c>
      <c r="AG35" s="8"/>
      <c r="AH35" s="8">
        <v>0</v>
      </c>
    </row>
    <row r="36" spans="1:34" s="44" customFormat="1" ht="21" customHeight="1" x14ac:dyDescent="0.3">
      <c r="A36" s="40"/>
      <c r="B36" s="41" t="s">
        <v>38</v>
      </c>
      <c r="C36" s="42"/>
      <c r="D36" s="43">
        <f t="shared" ref="D36:P36" si="8">SUM(D34:D35)</f>
        <v>24413.543736077991</v>
      </c>
      <c r="E36" s="43">
        <f t="shared" si="8"/>
        <v>0</v>
      </c>
      <c r="F36" s="43">
        <f t="shared" si="8"/>
        <v>24623.438857280871</v>
      </c>
      <c r="G36" s="43">
        <f t="shared" si="8"/>
        <v>0</v>
      </c>
      <c r="H36" s="43">
        <f t="shared" si="8"/>
        <v>24942.40602565739</v>
      </c>
      <c r="I36" s="43">
        <f t="shared" si="8"/>
        <v>0</v>
      </c>
      <c r="J36" s="43">
        <f t="shared" si="8"/>
        <v>26385.260184185419</v>
      </c>
      <c r="K36" s="43">
        <f t="shared" si="8"/>
        <v>0</v>
      </c>
      <c r="L36" s="43">
        <f t="shared" si="8"/>
        <v>27237.341190040883</v>
      </c>
      <c r="M36" s="43">
        <f t="shared" si="8"/>
        <v>0</v>
      </c>
      <c r="N36" s="43">
        <f t="shared" si="8"/>
        <v>30227.381821617841</v>
      </c>
      <c r="O36" s="43">
        <f t="shared" si="8"/>
        <v>0</v>
      </c>
      <c r="P36" s="43">
        <f t="shared" si="8"/>
        <v>33115.741934274498</v>
      </c>
      <c r="Q36" s="43"/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/>
      <c r="AB36" s="43">
        <v>0</v>
      </c>
      <c r="AC36" s="43"/>
      <c r="AD36" s="43">
        <v>0</v>
      </c>
      <c r="AE36" s="43"/>
      <c r="AF36" s="43">
        <v>0</v>
      </c>
      <c r="AG36" s="43"/>
      <c r="AH36" s="43">
        <v>0</v>
      </c>
    </row>
    <row r="37" spans="1:34" s="44" customFormat="1" ht="2.25" customHeight="1" x14ac:dyDescent="0.3">
      <c r="A37" s="40"/>
      <c r="B37" s="45"/>
      <c r="C37" s="46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s="38" customFormat="1" ht="13.5" customHeight="1" outlineLevel="1" x14ac:dyDescent="0.3">
      <c r="B38" s="39" t="s">
        <v>5</v>
      </c>
      <c r="D38" s="8">
        <v>22185.2452115741</v>
      </c>
      <c r="E38" s="8"/>
      <c r="F38" s="8">
        <v>22511.8095165212</v>
      </c>
      <c r="G38" s="8"/>
      <c r="H38" s="8">
        <v>23417.897280794299</v>
      </c>
      <c r="I38" s="8"/>
      <c r="J38" s="8">
        <v>22719.258438524499</v>
      </c>
      <c r="K38" s="8"/>
      <c r="L38" s="8">
        <v>22270.028209593998</v>
      </c>
      <c r="M38" s="8"/>
      <c r="N38" s="8">
        <v>24118.8920173933</v>
      </c>
      <c r="O38" s="8"/>
      <c r="P38" s="8">
        <v>23409.830063975402</v>
      </c>
      <c r="Q38" s="8"/>
      <c r="R38" s="8">
        <v>25737.870717218499</v>
      </c>
      <c r="S38" s="8"/>
      <c r="T38" s="8">
        <v>27008.866885285399</v>
      </c>
      <c r="U38" s="8"/>
      <c r="V38" s="8">
        <v>26351.143899520299</v>
      </c>
      <c r="W38" s="8"/>
      <c r="X38" s="8">
        <v>26224.437132421699</v>
      </c>
      <c r="Y38" s="8"/>
      <c r="Z38" s="8">
        <v>25732.988668341699</v>
      </c>
      <c r="AA38" s="8"/>
      <c r="AB38" s="8">
        <v>25880.466459371299</v>
      </c>
      <c r="AC38" s="8"/>
      <c r="AD38" s="8">
        <v>25844.104622417901</v>
      </c>
      <c r="AE38" s="8"/>
      <c r="AF38" s="8">
        <v>25731</v>
      </c>
      <c r="AG38" s="8"/>
      <c r="AH38" s="8">
        <v>25100.7</v>
      </c>
    </row>
    <row r="39" spans="1:34" s="38" customFormat="1" ht="13.5" customHeight="1" outlineLevel="1" x14ac:dyDescent="0.3">
      <c r="B39" s="39" t="s">
        <v>22</v>
      </c>
      <c r="D39" s="8">
        <v>2122.5661043854002</v>
      </c>
      <c r="E39" s="8"/>
      <c r="F39" s="8">
        <v>2479.3323835528799</v>
      </c>
      <c r="G39" s="8"/>
      <c r="H39" s="8">
        <v>2468.8382876498099</v>
      </c>
      <c r="I39" s="8"/>
      <c r="J39" s="8">
        <v>3172.4154760867</v>
      </c>
      <c r="K39" s="8"/>
      <c r="L39" s="8">
        <v>3243.5018867794302</v>
      </c>
      <c r="M39" s="8"/>
      <c r="N39" s="8">
        <v>3405.7784027257499</v>
      </c>
      <c r="O39" s="8"/>
      <c r="P39" s="8">
        <v>3122.3860547373401</v>
      </c>
      <c r="Q39" s="8"/>
      <c r="R39" s="8">
        <v>3542.4416934906099</v>
      </c>
      <c r="S39" s="8"/>
      <c r="T39" s="8">
        <v>3560.7088114365802</v>
      </c>
      <c r="U39" s="8"/>
      <c r="V39" s="8">
        <v>3849.8886230010198</v>
      </c>
      <c r="W39" s="8"/>
      <c r="X39" s="8">
        <v>4113.2289631336398</v>
      </c>
      <c r="Y39" s="8"/>
      <c r="Z39" s="8">
        <v>3814.5217178622902</v>
      </c>
      <c r="AA39" s="8"/>
      <c r="AB39" s="8">
        <v>3587.84077817057</v>
      </c>
      <c r="AC39" s="8"/>
      <c r="AD39" s="8">
        <v>3286.3007433871398</v>
      </c>
      <c r="AE39" s="8"/>
      <c r="AF39" s="8">
        <v>3576</v>
      </c>
      <c r="AG39" s="8"/>
      <c r="AH39" s="8">
        <v>3302.6</v>
      </c>
    </row>
    <row r="40" spans="1:34" s="44" customFormat="1" ht="21" customHeight="1" x14ac:dyDescent="0.3">
      <c r="A40" s="40"/>
      <c r="B40" s="41" t="s">
        <v>39</v>
      </c>
      <c r="C40" s="42"/>
      <c r="D40" s="43">
        <f t="shared" ref="D40:AG40" si="9">SUM(D38:D39)</f>
        <v>24307.811315959501</v>
      </c>
      <c r="E40" s="43">
        <f t="shared" si="9"/>
        <v>0</v>
      </c>
      <c r="F40" s="43">
        <f t="shared" si="9"/>
        <v>24991.141900074079</v>
      </c>
      <c r="G40" s="43">
        <f t="shared" si="9"/>
        <v>0</v>
      </c>
      <c r="H40" s="43">
        <f t="shared" si="9"/>
        <v>25886.73556844411</v>
      </c>
      <c r="I40" s="43">
        <f t="shared" si="9"/>
        <v>0</v>
      </c>
      <c r="J40" s="43">
        <f t="shared" si="9"/>
        <v>25891.673914611198</v>
      </c>
      <c r="K40" s="43">
        <f t="shared" si="9"/>
        <v>0</v>
      </c>
      <c r="L40" s="43">
        <f t="shared" si="9"/>
        <v>25513.53009637343</v>
      </c>
      <c r="M40" s="43">
        <f t="shared" si="9"/>
        <v>0</v>
      </c>
      <c r="N40" s="43">
        <f t="shared" si="9"/>
        <v>27524.670420119051</v>
      </c>
      <c r="O40" s="43">
        <f t="shared" si="9"/>
        <v>0</v>
      </c>
      <c r="P40" s="43">
        <f t="shared" si="9"/>
        <v>26532.216118712742</v>
      </c>
      <c r="Q40" s="43">
        <f t="shared" si="9"/>
        <v>0</v>
      </c>
      <c r="R40" s="43">
        <f t="shared" si="9"/>
        <v>29280.31241070911</v>
      </c>
      <c r="S40" s="43">
        <f t="shared" si="9"/>
        <v>0</v>
      </c>
      <c r="T40" s="43">
        <f t="shared" si="9"/>
        <v>30569.575696721979</v>
      </c>
      <c r="U40" s="43">
        <f t="shared" si="9"/>
        <v>0</v>
      </c>
      <c r="V40" s="43">
        <f t="shared" si="9"/>
        <v>30201.03252252132</v>
      </c>
      <c r="W40" s="43">
        <f t="shared" si="9"/>
        <v>0</v>
      </c>
      <c r="X40" s="43">
        <f t="shared" si="9"/>
        <v>30337.666095555338</v>
      </c>
      <c r="Y40" s="43">
        <f t="shared" si="9"/>
        <v>0</v>
      </c>
      <c r="Z40" s="43">
        <f t="shared" si="9"/>
        <v>29547.51038620399</v>
      </c>
      <c r="AA40" s="43">
        <f t="shared" si="9"/>
        <v>0</v>
      </c>
      <c r="AB40" s="43">
        <f t="shared" si="9"/>
        <v>29468.307237541871</v>
      </c>
      <c r="AC40" s="43">
        <f t="shared" si="9"/>
        <v>0</v>
      </c>
      <c r="AD40" s="43">
        <f t="shared" si="9"/>
        <v>29130.40536580504</v>
      </c>
      <c r="AE40" s="43">
        <f t="shared" si="9"/>
        <v>0</v>
      </c>
      <c r="AF40" s="43">
        <f t="shared" si="9"/>
        <v>29307</v>
      </c>
      <c r="AG40" s="43">
        <f t="shared" si="9"/>
        <v>0</v>
      </c>
      <c r="AH40" s="43">
        <f>SUM(AH38:AH39)</f>
        <v>28403.3</v>
      </c>
    </row>
    <row r="41" spans="1:34" s="44" customFormat="1" ht="2.25" customHeight="1" x14ac:dyDescent="0.3">
      <c r="A41" s="40"/>
      <c r="B41" s="45"/>
      <c r="C41" s="4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s="38" customFormat="1" ht="13.5" customHeight="1" outlineLevel="1" x14ac:dyDescent="0.3">
      <c r="B42" s="39" t="s">
        <v>5</v>
      </c>
      <c r="D42" s="8">
        <v>27762.353581809501</v>
      </c>
      <c r="E42" s="8"/>
      <c r="F42" s="8">
        <v>27795.340024483401</v>
      </c>
      <c r="G42" s="8"/>
      <c r="H42" s="8">
        <v>28189.3202870813</v>
      </c>
      <c r="I42" s="8"/>
      <c r="J42" s="8">
        <v>28340.3317581136</v>
      </c>
      <c r="K42" s="8"/>
      <c r="L42" s="8">
        <v>28837.595922364799</v>
      </c>
      <c r="M42" s="8"/>
      <c r="N42" s="8">
        <v>29759.480185597698</v>
      </c>
      <c r="O42" s="8"/>
      <c r="P42" s="8">
        <v>28711.547966149501</v>
      </c>
      <c r="Q42" s="8"/>
      <c r="R42" s="8">
        <v>28941.161964663301</v>
      </c>
      <c r="S42" s="8"/>
      <c r="T42" s="8">
        <v>29065.760257886701</v>
      </c>
      <c r="U42" s="8"/>
      <c r="V42" s="8">
        <v>32817.442678098698</v>
      </c>
      <c r="W42" s="8"/>
      <c r="X42" s="8">
        <v>32218.1742030815</v>
      </c>
      <c r="Y42" s="8"/>
      <c r="Z42" s="8">
        <v>32355.013913619601</v>
      </c>
      <c r="AA42" s="8"/>
      <c r="AB42" s="8">
        <v>31929.239315559498</v>
      </c>
      <c r="AC42" s="8"/>
      <c r="AD42" s="8">
        <v>31696.799999999999</v>
      </c>
      <c r="AE42" s="8"/>
      <c r="AF42" s="8">
        <v>31941</v>
      </c>
      <c r="AG42" s="8"/>
      <c r="AH42" s="8">
        <v>31670</v>
      </c>
    </row>
    <row r="43" spans="1:34" s="38" customFormat="1" ht="13.5" customHeight="1" outlineLevel="1" x14ac:dyDescent="0.3">
      <c r="B43" s="39" t="s">
        <v>22</v>
      </c>
      <c r="D43" s="8">
        <v>436.27226903123699</v>
      </c>
      <c r="E43" s="8"/>
      <c r="F43" s="8">
        <v>240.53659971884099</v>
      </c>
      <c r="G43" s="8"/>
      <c r="H43" s="8">
        <v>2503.5396172248802</v>
      </c>
      <c r="I43" s="8"/>
      <c r="J43" s="8">
        <v>2523.48038625955</v>
      </c>
      <c r="K43" s="8"/>
      <c r="L43" s="8">
        <v>3072.99160154828</v>
      </c>
      <c r="M43" s="8"/>
      <c r="N43" s="8">
        <v>3814.05314511199</v>
      </c>
      <c r="O43" s="8"/>
      <c r="P43" s="8">
        <v>2650.64922237883</v>
      </c>
      <c r="Q43" s="8"/>
      <c r="R43" s="8">
        <v>2841.6681386560999</v>
      </c>
      <c r="S43" s="8"/>
      <c r="T43" s="8">
        <v>2616.64219900327</v>
      </c>
      <c r="U43" s="8"/>
      <c r="V43" s="8">
        <v>1730.9935972537701</v>
      </c>
      <c r="W43" s="8"/>
      <c r="X43" s="8">
        <v>3049.7977317981399</v>
      </c>
      <c r="Y43" s="8"/>
      <c r="Z43" s="8">
        <v>3559.19509310989</v>
      </c>
      <c r="AA43" s="8"/>
      <c r="AB43" s="8">
        <v>4113.39351731427</v>
      </c>
      <c r="AC43" s="8"/>
      <c r="AD43" s="8">
        <v>3816.6</v>
      </c>
      <c r="AE43" s="8"/>
      <c r="AF43" s="8">
        <v>4386</v>
      </c>
      <c r="AG43" s="8"/>
      <c r="AH43" s="8">
        <v>3891</v>
      </c>
    </row>
    <row r="44" spans="1:34" s="44" customFormat="1" ht="21" customHeight="1" x14ac:dyDescent="0.3">
      <c r="A44" s="40"/>
      <c r="B44" s="41" t="s">
        <v>74</v>
      </c>
      <c r="C44" s="42"/>
      <c r="D44" s="43">
        <f t="shared" ref="D44:AE44" si="10">SUM(D42:D43)</f>
        <v>28198.625850840737</v>
      </c>
      <c r="E44" s="43">
        <f t="shared" si="10"/>
        <v>0</v>
      </c>
      <c r="F44" s="43">
        <f t="shared" si="10"/>
        <v>28035.876624202243</v>
      </c>
      <c r="G44" s="43">
        <f t="shared" si="10"/>
        <v>0</v>
      </c>
      <c r="H44" s="43">
        <f t="shared" si="10"/>
        <v>30692.85990430618</v>
      </c>
      <c r="I44" s="43">
        <f t="shared" si="10"/>
        <v>0</v>
      </c>
      <c r="J44" s="43">
        <f t="shared" si="10"/>
        <v>30863.812144373151</v>
      </c>
      <c r="K44" s="43">
        <f t="shared" si="10"/>
        <v>0</v>
      </c>
      <c r="L44" s="43">
        <f t="shared" si="10"/>
        <v>31910.58752391308</v>
      </c>
      <c r="M44" s="43">
        <f t="shared" si="10"/>
        <v>0</v>
      </c>
      <c r="N44" s="43">
        <f t="shared" si="10"/>
        <v>33573.533330709688</v>
      </c>
      <c r="O44" s="43">
        <f t="shared" si="10"/>
        <v>0</v>
      </c>
      <c r="P44" s="43">
        <f t="shared" si="10"/>
        <v>31362.197188528331</v>
      </c>
      <c r="Q44" s="43">
        <f t="shared" si="10"/>
        <v>0</v>
      </c>
      <c r="R44" s="43">
        <f t="shared" si="10"/>
        <v>31782.8301033194</v>
      </c>
      <c r="S44" s="43">
        <f t="shared" si="10"/>
        <v>0</v>
      </c>
      <c r="T44" s="43">
        <f t="shared" si="10"/>
        <v>31682.402456889969</v>
      </c>
      <c r="U44" s="43">
        <f t="shared" si="10"/>
        <v>0</v>
      </c>
      <c r="V44" s="43">
        <f t="shared" si="10"/>
        <v>34548.436275352469</v>
      </c>
      <c r="W44" s="43">
        <f t="shared" si="10"/>
        <v>0</v>
      </c>
      <c r="X44" s="43">
        <f t="shared" si="10"/>
        <v>35267.971934879643</v>
      </c>
      <c r="Y44" s="43">
        <f t="shared" si="10"/>
        <v>0</v>
      </c>
      <c r="Z44" s="43">
        <f t="shared" si="10"/>
        <v>35914.209006729492</v>
      </c>
      <c r="AA44" s="43">
        <f t="shared" si="10"/>
        <v>0</v>
      </c>
      <c r="AB44" s="43">
        <f t="shared" si="10"/>
        <v>36042.632832873765</v>
      </c>
      <c r="AC44" s="43">
        <f t="shared" si="10"/>
        <v>0</v>
      </c>
      <c r="AD44" s="43">
        <f t="shared" si="10"/>
        <v>35513.4</v>
      </c>
      <c r="AE44" s="43">
        <f t="shared" si="10"/>
        <v>0</v>
      </c>
      <c r="AF44" s="43">
        <f>SUM(AF42:AF43)</f>
        <v>36327</v>
      </c>
      <c r="AG44" s="43"/>
      <c r="AH44" s="43">
        <f>SUM(AH42:AH43)</f>
        <v>35561</v>
      </c>
    </row>
    <row r="45" spans="1:34" s="44" customFormat="1" ht="2.25" customHeight="1" x14ac:dyDescent="0.3">
      <c r="A45" s="40"/>
      <c r="B45" s="45"/>
      <c r="C45" s="4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s="44" customFormat="1" ht="13.5" customHeight="1" outlineLevel="1" x14ac:dyDescent="0.3">
      <c r="B46" s="39" t="s">
        <v>5</v>
      </c>
      <c r="C46" s="38"/>
      <c r="D46" s="8">
        <v>28701.405914792402</v>
      </c>
      <c r="E46" s="8"/>
      <c r="F46" s="8">
        <v>30305.343851506401</v>
      </c>
      <c r="G46" s="8"/>
      <c r="H46" s="8">
        <v>31340.828171137298</v>
      </c>
      <c r="I46" s="8"/>
      <c r="J46" s="8">
        <v>32215.6874596097</v>
      </c>
      <c r="K46" s="8"/>
      <c r="L46" s="8">
        <v>33557.271885523398</v>
      </c>
      <c r="M46" s="8"/>
      <c r="N46" s="8">
        <v>34656.600907184002</v>
      </c>
      <c r="O46" s="8"/>
      <c r="P46" s="8">
        <v>35506.794917146399</v>
      </c>
      <c r="Q46" s="8"/>
      <c r="R46" s="8">
        <v>36988.470813999404</v>
      </c>
      <c r="S46" s="8"/>
      <c r="T46" s="8">
        <v>37893.822551341502</v>
      </c>
      <c r="U46" s="8"/>
      <c r="V46" s="8">
        <v>38855.2350029792</v>
      </c>
      <c r="W46" s="8"/>
      <c r="X46" s="8">
        <v>38067.6624753797</v>
      </c>
      <c r="Y46" s="8"/>
      <c r="Z46" s="8">
        <v>37479.314085874998</v>
      </c>
      <c r="AA46" s="8"/>
      <c r="AB46" s="8">
        <v>36962.444090237899</v>
      </c>
      <c r="AC46" s="8"/>
      <c r="AD46" s="8">
        <v>36648.7664109088</v>
      </c>
      <c r="AE46" s="8"/>
      <c r="AF46" s="8">
        <v>36662</v>
      </c>
      <c r="AG46" s="8"/>
      <c r="AH46" s="8">
        <v>36670</v>
      </c>
    </row>
    <row r="47" spans="1:34" s="44" customFormat="1" ht="13.5" customHeight="1" outlineLevel="1" x14ac:dyDescent="0.3">
      <c r="B47" s="39" t="s">
        <v>22</v>
      </c>
      <c r="C47" s="38"/>
      <c r="D47" s="8">
        <v>5229.09132337144</v>
      </c>
      <c r="E47" s="8"/>
      <c r="F47" s="8">
        <v>6106.1032286964501</v>
      </c>
      <c r="G47" s="8"/>
      <c r="H47" s="8">
        <v>6202.7006570147296</v>
      </c>
      <c r="I47" s="8"/>
      <c r="J47" s="8">
        <v>6357.6111248389598</v>
      </c>
      <c r="K47" s="8"/>
      <c r="L47" s="8">
        <v>6339.9251724155802</v>
      </c>
      <c r="M47" s="8"/>
      <c r="N47" s="8">
        <v>6531.9496937465601</v>
      </c>
      <c r="O47" s="8"/>
      <c r="P47" s="8">
        <v>6707.0666959681303</v>
      </c>
      <c r="Q47" s="8"/>
      <c r="R47" s="8">
        <v>6853.8740861628303</v>
      </c>
      <c r="S47" s="8"/>
      <c r="T47" s="8">
        <v>6681.5964127023399</v>
      </c>
      <c r="U47" s="8"/>
      <c r="V47" s="8">
        <v>6763.0624082468103</v>
      </c>
      <c r="W47" s="8"/>
      <c r="X47" s="8">
        <v>6555.1644128050102</v>
      </c>
      <c r="Y47" s="8"/>
      <c r="Z47" s="8">
        <v>6278.66089059157</v>
      </c>
      <c r="AA47" s="8"/>
      <c r="AB47" s="8">
        <v>6260.7403784513199</v>
      </c>
      <c r="AC47" s="8"/>
      <c r="AD47" s="8">
        <v>6268.3700400807002</v>
      </c>
      <c r="AE47" s="8"/>
      <c r="AF47" s="8">
        <v>6423</v>
      </c>
      <c r="AG47" s="8"/>
      <c r="AH47" s="8">
        <v>6370</v>
      </c>
    </row>
    <row r="48" spans="1:34" s="44" customFormat="1" ht="21" customHeight="1" x14ac:dyDescent="0.3">
      <c r="A48" s="40"/>
      <c r="B48" s="41" t="s">
        <v>40</v>
      </c>
      <c r="C48" s="42"/>
      <c r="D48" s="43">
        <v>33930.4972381638</v>
      </c>
      <c r="E48" s="43"/>
      <c r="F48" s="43">
        <v>36411.447080202903</v>
      </c>
      <c r="G48" s="43"/>
      <c r="H48" s="43">
        <v>37543.528828151997</v>
      </c>
      <c r="I48" s="43"/>
      <c r="J48" s="43">
        <v>38573.298584448603</v>
      </c>
      <c r="K48" s="43"/>
      <c r="L48" s="43">
        <v>39897.197057939004</v>
      </c>
      <c r="M48" s="43"/>
      <c r="N48" s="43">
        <v>41188.550600930597</v>
      </c>
      <c r="O48" s="43"/>
      <c r="P48" s="43">
        <v>42213.861613114503</v>
      </c>
      <c r="Q48" s="43"/>
      <c r="R48" s="43">
        <v>43842.344900162199</v>
      </c>
      <c r="S48" s="43"/>
      <c r="T48" s="43">
        <v>44575.418964043798</v>
      </c>
      <c r="U48" s="43"/>
      <c r="V48" s="43">
        <v>45618.297411225998</v>
      </c>
      <c r="W48" s="43"/>
      <c r="X48" s="43">
        <v>44622.826888184703</v>
      </c>
      <c r="Y48" s="43"/>
      <c r="Z48" s="43">
        <v>43757.974976466598</v>
      </c>
      <c r="AA48" s="43"/>
      <c r="AB48" s="43">
        <v>43223.1844686892</v>
      </c>
      <c r="AC48" s="43"/>
      <c r="AD48" s="43">
        <v>42917.136450989499</v>
      </c>
      <c r="AE48" s="43"/>
      <c r="AF48" s="43">
        <f>SUM(AF46:AF47)</f>
        <v>43085</v>
      </c>
      <c r="AG48" s="43"/>
      <c r="AH48" s="43">
        <f>SUM(AH46:AH47)</f>
        <v>43040</v>
      </c>
    </row>
    <row r="49" spans="1:34" s="44" customFormat="1" ht="2.25" customHeight="1" x14ac:dyDescent="0.3">
      <c r="A49" s="40"/>
      <c r="B49" s="45"/>
      <c r="C49" s="4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44" customFormat="1" ht="13.5" customHeight="1" outlineLevel="1" x14ac:dyDescent="0.3">
      <c r="B50" s="39" t="s">
        <v>5</v>
      </c>
      <c r="C50" s="38"/>
      <c r="D50" s="8">
        <v>23631.698021566499</v>
      </c>
      <c r="E50" s="8"/>
      <c r="F50" s="8">
        <v>24519.945336548299</v>
      </c>
      <c r="G50" s="8"/>
      <c r="H50" s="8">
        <v>25067.4468684659</v>
      </c>
      <c r="I50" s="8"/>
      <c r="J50" s="8">
        <v>25373.997669534801</v>
      </c>
      <c r="K50" s="8"/>
      <c r="L50" s="8">
        <v>25665.642477911599</v>
      </c>
      <c r="M50" s="8"/>
      <c r="N50" s="8">
        <v>26009.446525649899</v>
      </c>
      <c r="O50" s="8"/>
      <c r="P50" s="8">
        <v>30834.090180583498</v>
      </c>
      <c r="Q50" s="8"/>
      <c r="R50" s="8">
        <v>31447.407056931799</v>
      </c>
      <c r="S50" s="8"/>
      <c r="T50" s="8">
        <v>32999.897015669099</v>
      </c>
      <c r="U50" s="8"/>
      <c r="V50" s="8">
        <v>33787.695072848699</v>
      </c>
      <c r="W50" s="8"/>
      <c r="X50" s="8">
        <v>34401.301537843203</v>
      </c>
      <c r="Y50" s="8"/>
      <c r="Z50" s="8">
        <v>34427.293297726697</v>
      </c>
      <c r="AA50" s="8"/>
      <c r="AB50" s="8">
        <v>34821.204668981001</v>
      </c>
      <c r="AC50" s="8"/>
      <c r="AD50" s="8">
        <v>34546.722421943698</v>
      </c>
      <c r="AE50" s="8"/>
      <c r="AF50" s="8">
        <v>34877.599999999999</v>
      </c>
      <c r="AG50" s="8"/>
      <c r="AH50" s="8">
        <v>35379</v>
      </c>
    </row>
    <row r="51" spans="1:34" s="48" customFormat="1" ht="13.5" customHeight="1" outlineLevel="1" x14ac:dyDescent="0.3">
      <c r="B51" s="39" t="s">
        <v>22</v>
      </c>
      <c r="C51" s="38"/>
      <c r="D51" s="8">
        <v>8640.5011561425708</v>
      </c>
      <c r="E51" s="8"/>
      <c r="F51" s="8">
        <v>10420.5245171445</v>
      </c>
      <c r="G51" s="8"/>
      <c r="H51" s="8">
        <v>10189.3186602347</v>
      </c>
      <c r="I51" s="8"/>
      <c r="J51" s="8">
        <v>8768.9553940685</v>
      </c>
      <c r="K51" s="8"/>
      <c r="L51" s="8">
        <v>9886.9997505166994</v>
      </c>
      <c r="M51" s="8"/>
      <c r="N51" s="8">
        <v>10201.609321898501</v>
      </c>
      <c r="O51" s="8"/>
      <c r="P51" s="8">
        <v>10136.820919395401</v>
      </c>
      <c r="Q51" s="8"/>
      <c r="R51" s="8">
        <v>10025.8617796664</v>
      </c>
      <c r="S51" s="8"/>
      <c r="T51" s="8">
        <v>10948.657407041201</v>
      </c>
      <c r="U51" s="8"/>
      <c r="V51" s="8">
        <v>12340.0117472374</v>
      </c>
      <c r="W51" s="8"/>
      <c r="X51" s="8">
        <v>19384.984940337799</v>
      </c>
      <c r="Y51" s="8"/>
      <c r="Z51" s="8">
        <v>17718.222044576301</v>
      </c>
      <c r="AA51" s="8"/>
      <c r="AB51" s="8">
        <v>17581.023840452301</v>
      </c>
      <c r="AC51" s="8"/>
      <c r="AD51" s="8">
        <v>16816</v>
      </c>
      <c r="AE51" s="8"/>
      <c r="AF51" s="8">
        <v>18162.599999999999</v>
      </c>
      <c r="AG51" s="8"/>
      <c r="AH51" s="8">
        <v>18154</v>
      </c>
    </row>
    <row r="52" spans="1:34" s="44" customFormat="1" ht="21" customHeight="1" x14ac:dyDescent="0.3">
      <c r="A52" s="40"/>
      <c r="B52" s="41" t="s">
        <v>41</v>
      </c>
      <c r="C52" s="42"/>
      <c r="D52" s="43">
        <f t="shared" ref="D52:AC52" si="11">SUM(D50:D51)</f>
        <v>32272.19917770907</v>
      </c>
      <c r="E52" s="43">
        <f t="shared" si="11"/>
        <v>0</v>
      </c>
      <c r="F52" s="43">
        <f t="shared" si="11"/>
        <v>34940.469853692797</v>
      </c>
      <c r="G52" s="43">
        <f t="shared" si="11"/>
        <v>0</v>
      </c>
      <c r="H52" s="43">
        <f t="shared" si="11"/>
        <v>35256.765528700598</v>
      </c>
      <c r="I52" s="43">
        <f t="shared" si="11"/>
        <v>0</v>
      </c>
      <c r="J52" s="43">
        <f t="shared" si="11"/>
        <v>34142.953063603301</v>
      </c>
      <c r="K52" s="43">
        <f t="shared" si="11"/>
        <v>0</v>
      </c>
      <c r="L52" s="43">
        <f t="shared" si="11"/>
        <v>35552.642228428296</v>
      </c>
      <c r="M52" s="43">
        <f t="shared" si="11"/>
        <v>0</v>
      </c>
      <c r="N52" s="43">
        <f t="shared" si="11"/>
        <v>36211.055847548399</v>
      </c>
      <c r="O52" s="43">
        <f t="shared" si="11"/>
        <v>0</v>
      </c>
      <c r="P52" s="43">
        <f t="shared" si="11"/>
        <v>40970.911099978897</v>
      </c>
      <c r="Q52" s="43">
        <f t="shared" si="11"/>
        <v>0</v>
      </c>
      <c r="R52" s="43">
        <f t="shared" si="11"/>
        <v>41473.268836598203</v>
      </c>
      <c r="S52" s="43">
        <f t="shared" si="11"/>
        <v>0</v>
      </c>
      <c r="T52" s="43">
        <f t="shared" si="11"/>
        <v>43948.554422710302</v>
      </c>
      <c r="U52" s="43">
        <f t="shared" si="11"/>
        <v>0</v>
      </c>
      <c r="V52" s="43">
        <f t="shared" si="11"/>
        <v>46127.706820086096</v>
      </c>
      <c r="W52" s="43">
        <f t="shared" si="11"/>
        <v>0</v>
      </c>
      <c r="X52" s="43">
        <f t="shared" si="11"/>
        <v>53786.286478181006</v>
      </c>
      <c r="Y52" s="43">
        <f t="shared" si="11"/>
        <v>0</v>
      </c>
      <c r="Z52" s="43">
        <f t="shared" si="11"/>
        <v>52145.515342302999</v>
      </c>
      <c r="AA52" s="43">
        <f t="shared" si="11"/>
        <v>0</v>
      </c>
      <c r="AB52" s="43">
        <f t="shared" si="11"/>
        <v>52402.228509433306</v>
      </c>
      <c r="AC52" s="43">
        <f t="shared" si="11"/>
        <v>0</v>
      </c>
      <c r="AD52" s="43">
        <f>SUM(AD50:AD51)</f>
        <v>51362.722421943698</v>
      </c>
      <c r="AE52" s="43"/>
      <c r="AF52" s="43">
        <f>SUM(AF50:AF51)</f>
        <v>53040.2</v>
      </c>
      <c r="AG52" s="43"/>
      <c r="AH52" s="43">
        <f>SUM(AH50:AH51)</f>
        <v>53533</v>
      </c>
    </row>
    <row r="53" spans="1:34" s="44" customFormat="1" ht="2.25" customHeight="1" x14ac:dyDescent="0.3">
      <c r="A53" s="40"/>
      <c r="B53" s="45"/>
      <c r="C53" s="4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38" customFormat="1" ht="13.5" customHeight="1" outlineLevel="1" x14ac:dyDescent="0.3">
      <c r="B54" s="39" t="s">
        <v>5</v>
      </c>
      <c r="D54" s="8">
        <v>0</v>
      </c>
      <c r="E54" s="8"/>
      <c r="F54" s="8">
        <v>26028.900178460099</v>
      </c>
      <c r="G54" s="8"/>
      <c r="H54" s="8">
        <v>22824.875117721</v>
      </c>
      <c r="I54" s="8"/>
      <c r="J54" s="8">
        <v>23030.736447741499</v>
      </c>
      <c r="K54" s="8"/>
      <c r="L54" s="8">
        <v>24720.296264245801</v>
      </c>
      <c r="M54" s="8"/>
      <c r="N54" s="8">
        <v>25072.184794614201</v>
      </c>
      <c r="O54" s="8"/>
      <c r="P54" s="8">
        <v>26094.004794069799</v>
      </c>
      <c r="Q54" s="8"/>
      <c r="R54" s="8">
        <v>27267.4106086313</v>
      </c>
      <c r="S54" s="8"/>
      <c r="T54" s="8">
        <v>27939.2995171125</v>
      </c>
      <c r="U54" s="8"/>
      <c r="V54" s="8">
        <v>28164.383987288798</v>
      </c>
      <c r="W54" s="8"/>
      <c r="X54" s="8">
        <v>28710.8053898779</v>
      </c>
      <c r="Y54" s="8"/>
      <c r="Z54" s="8">
        <v>28947.088577652201</v>
      </c>
      <c r="AA54" s="8"/>
      <c r="AB54" s="8">
        <v>29131.4327250612</v>
      </c>
      <c r="AC54" s="8"/>
      <c r="AD54" s="8">
        <v>29058.619549184601</v>
      </c>
      <c r="AE54" s="8"/>
      <c r="AF54" s="8">
        <v>29078</v>
      </c>
      <c r="AG54" s="8"/>
      <c r="AH54" s="8">
        <v>29067.4</v>
      </c>
    </row>
    <row r="55" spans="1:34" s="38" customFormat="1" ht="13.5" customHeight="1" outlineLevel="1" x14ac:dyDescent="0.3">
      <c r="B55" s="39" t="s">
        <v>22</v>
      </c>
      <c r="D55" s="8">
        <v>0</v>
      </c>
      <c r="E55" s="8"/>
      <c r="F55" s="8">
        <v>3984.0038596262002</v>
      </c>
      <c r="G55" s="8"/>
      <c r="H55" s="8">
        <v>3288.4866198760401</v>
      </c>
      <c r="I55" s="8"/>
      <c r="J55" s="8">
        <v>4261.8793221529604</v>
      </c>
      <c r="K55" s="8"/>
      <c r="L55" s="8">
        <v>4453.3356833513399</v>
      </c>
      <c r="M55" s="8"/>
      <c r="N55" s="8">
        <v>5195.5209283551703</v>
      </c>
      <c r="O55" s="8"/>
      <c r="P55" s="8">
        <v>5400.96131363527</v>
      </c>
      <c r="Q55" s="8"/>
      <c r="R55" s="8">
        <v>5570.3930265525696</v>
      </c>
      <c r="S55" s="8"/>
      <c r="T55" s="8">
        <v>6116.5722378892197</v>
      </c>
      <c r="U55" s="8"/>
      <c r="V55" s="8">
        <v>5973.2857819370702</v>
      </c>
      <c r="W55" s="8"/>
      <c r="X55" s="8">
        <v>5482.8102936028499</v>
      </c>
      <c r="Y55" s="8"/>
      <c r="Z55" s="8">
        <v>6496.0893188304499</v>
      </c>
      <c r="AA55" s="8"/>
      <c r="AB55" s="8">
        <v>6207.6725498108099</v>
      </c>
      <c r="AC55" s="8"/>
      <c r="AD55" s="8">
        <v>6377</v>
      </c>
      <c r="AE55" s="8"/>
      <c r="AF55" s="8">
        <v>6327</v>
      </c>
      <c r="AG55" s="8"/>
      <c r="AH55" s="8">
        <v>6426.4</v>
      </c>
    </row>
    <row r="56" spans="1:34" s="44" customFormat="1" ht="21" customHeight="1" x14ac:dyDescent="0.3">
      <c r="A56" s="40"/>
      <c r="B56" s="41" t="s">
        <v>42</v>
      </c>
      <c r="C56" s="42"/>
      <c r="D56" s="43">
        <v>0</v>
      </c>
      <c r="E56" s="43"/>
      <c r="F56" s="43">
        <f t="shared" ref="F56:AE56" si="12">SUM(F54:F55)</f>
        <v>30012.904038086301</v>
      </c>
      <c r="G56" s="43">
        <f t="shared" si="12"/>
        <v>0</v>
      </c>
      <c r="H56" s="43">
        <f t="shared" si="12"/>
        <v>26113.361737597039</v>
      </c>
      <c r="I56" s="43">
        <f t="shared" si="12"/>
        <v>0</v>
      </c>
      <c r="J56" s="43">
        <f t="shared" si="12"/>
        <v>27292.615769894459</v>
      </c>
      <c r="K56" s="43">
        <f t="shared" si="12"/>
        <v>0</v>
      </c>
      <c r="L56" s="43">
        <f t="shared" si="12"/>
        <v>29173.63194759714</v>
      </c>
      <c r="M56" s="43">
        <f t="shared" si="12"/>
        <v>0</v>
      </c>
      <c r="N56" s="43">
        <f t="shared" si="12"/>
        <v>30267.705722969371</v>
      </c>
      <c r="O56" s="43">
        <f t="shared" si="12"/>
        <v>0</v>
      </c>
      <c r="P56" s="43">
        <f t="shared" si="12"/>
        <v>31494.96610770507</v>
      </c>
      <c r="Q56" s="43">
        <f t="shared" si="12"/>
        <v>0</v>
      </c>
      <c r="R56" s="43">
        <f t="shared" si="12"/>
        <v>32837.803635183867</v>
      </c>
      <c r="S56" s="43">
        <f t="shared" si="12"/>
        <v>0</v>
      </c>
      <c r="T56" s="43">
        <f t="shared" si="12"/>
        <v>34055.871755001717</v>
      </c>
      <c r="U56" s="43">
        <f t="shared" si="12"/>
        <v>0</v>
      </c>
      <c r="V56" s="43">
        <f t="shared" si="12"/>
        <v>34137.669769225868</v>
      </c>
      <c r="W56" s="43">
        <f t="shared" si="12"/>
        <v>0</v>
      </c>
      <c r="X56" s="43">
        <f t="shared" si="12"/>
        <v>34193.615683480748</v>
      </c>
      <c r="Y56" s="43">
        <f t="shared" si="12"/>
        <v>0</v>
      </c>
      <c r="Z56" s="43">
        <f t="shared" si="12"/>
        <v>35443.177896482652</v>
      </c>
      <c r="AA56" s="43">
        <f t="shared" si="12"/>
        <v>0</v>
      </c>
      <c r="AB56" s="43">
        <f t="shared" si="12"/>
        <v>35339.10527487201</v>
      </c>
      <c r="AC56" s="43">
        <f t="shared" si="12"/>
        <v>0</v>
      </c>
      <c r="AD56" s="43">
        <f t="shared" si="12"/>
        <v>35435.619549184601</v>
      </c>
      <c r="AE56" s="43">
        <f t="shared" si="12"/>
        <v>0</v>
      </c>
      <c r="AF56" s="43">
        <f>SUM(AF54:AF55)</f>
        <v>35405</v>
      </c>
      <c r="AG56" s="43"/>
      <c r="AH56" s="43">
        <f>SUM(AH54:AH55)</f>
        <v>35493.800000000003</v>
      </c>
    </row>
    <row r="57" spans="1:34" s="44" customFormat="1" ht="2.25" customHeight="1" x14ac:dyDescent="0.3">
      <c r="A57" s="40"/>
      <c r="B57" s="45"/>
      <c r="C57" s="4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48" customFormat="1" ht="13.5" customHeight="1" outlineLevel="1" x14ac:dyDescent="0.3">
      <c r="B58" s="39" t="s">
        <v>5</v>
      </c>
      <c r="C58" s="38"/>
      <c r="D58" s="8">
        <v>25274.9408859002</v>
      </c>
      <c r="E58" s="8"/>
      <c r="F58" s="8">
        <v>24209.471259113201</v>
      </c>
      <c r="G58" s="8"/>
      <c r="H58" s="8">
        <v>24831.955809061099</v>
      </c>
      <c r="I58" s="8"/>
      <c r="J58" s="8">
        <v>26807.9638626175</v>
      </c>
      <c r="K58" s="8"/>
      <c r="L58" s="8">
        <v>29293.801261045999</v>
      </c>
      <c r="M58" s="8"/>
      <c r="N58" s="8">
        <v>26956.026660248401</v>
      </c>
      <c r="O58" s="8"/>
      <c r="P58" s="8">
        <v>27892.355308674101</v>
      </c>
      <c r="Q58" s="8"/>
      <c r="R58" s="8">
        <v>30522.455036105501</v>
      </c>
      <c r="S58" s="8"/>
      <c r="T58" s="8">
        <v>31069.095399499402</v>
      </c>
      <c r="U58" s="8"/>
      <c r="V58" s="8">
        <v>31053.123576562099</v>
      </c>
      <c r="W58" s="8"/>
      <c r="X58" s="8">
        <v>26529.773985882701</v>
      </c>
      <c r="Y58" s="8"/>
      <c r="Z58" s="8">
        <v>26205.156444644199</v>
      </c>
      <c r="AA58" s="8"/>
      <c r="AB58" s="8">
        <v>26186.4072089166</v>
      </c>
      <c r="AC58" s="8"/>
      <c r="AD58" s="8">
        <v>27000.251264791499</v>
      </c>
      <c r="AE58" s="8"/>
      <c r="AF58" s="8">
        <v>27874</v>
      </c>
      <c r="AG58" s="8"/>
      <c r="AH58" s="8">
        <v>27618.6</v>
      </c>
    </row>
    <row r="59" spans="1:34" s="48" customFormat="1" ht="13.5" customHeight="1" outlineLevel="1" x14ac:dyDescent="0.3">
      <c r="B59" s="39" t="s">
        <v>22</v>
      </c>
      <c r="C59" s="38"/>
      <c r="D59" s="8">
        <v>6638.1592601272796</v>
      </c>
      <c r="E59" s="8"/>
      <c r="F59" s="8">
        <v>6343.7796709406703</v>
      </c>
      <c r="G59" s="8"/>
      <c r="H59" s="8">
        <v>5314.0514468828796</v>
      </c>
      <c r="I59" s="8"/>
      <c r="J59" s="8">
        <v>6764.5371270872502</v>
      </c>
      <c r="K59" s="8"/>
      <c r="L59" s="8">
        <v>7593.9754054982304</v>
      </c>
      <c r="M59" s="8"/>
      <c r="N59" s="8">
        <v>5833.3925261487902</v>
      </c>
      <c r="O59" s="8"/>
      <c r="P59" s="8">
        <v>6040.3327956828998</v>
      </c>
      <c r="Q59" s="8"/>
      <c r="R59" s="8">
        <v>7216.7119984035098</v>
      </c>
      <c r="S59" s="8"/>
      <c r="T59" s="8">
        <v>7267.3225702500304</v>
      </c>
      <c r="U59" s="8"/>
      <c r="V59" s="8">
        <v>7299.60887968917</v>
      </c>
      <c r="W59" s="8"/>
      <c r="X59" s="8">
        <v>4768.8811515797397</v>
      </c>
      <c r="Y59" s="8"/>
      <c r="Z59" s="8">
        <v>4470.25158835815</v>
      </c>
      <c r="AA59" s="8"/>
      <c r="AB59" s="8">
        <v>4691.95273252469</v>
      </c>
      <c r="AC59" s="8"/>
      <c r="AD59" s="8">
        <v>4389.5293136177497</v>
      </c>
      <c r="AE59" s="8"/>
      <c r="AF59" s="8">
        <v>4822</v>
      </c>
      <c r="AG59" s="8"/>
      <c r="AH59" s="8">
        <v>4434.6000000000004</v>
      </c>
    </row>
    <row r="60" spans="1:34" s="49" customFormat="1" ht="21" customHeight="1" x14ac:dyDescent="0.3">
      <c r="A60" s="40"/>
      <c r="B60" s="41" t="s">
        <v>43</v>
      </c>
      <c r="C60" s="42"/>
      <c r="D60" s="43">
        <f t="shared" ref="D60:AG60" si="13">SUM(D58:D59)</f>
        <v>31913.100146027478</v>
      </c>
      <c r="E60" s="43">
        <f t="shared" si="13"/>
        <v>0</v>
      </c>
      <c r="F60" s="43">
        <f t="shared" si="13"/>
        <v>30553.250930053873</v>
      </c>
      <c r="G60" s="43">
        <f t="shared" si="13"/>
        <v>0</v>
      </c>
      <c r="H60" s="43">
        <f t="shared" si="13"/>
        <v>30146.00725594398</v>
      </c>
      <c r="I60" s="43">
        <f t="shared" si="13"/>
        <v>0</v>
      </c>
      <c r="J60" s="43">
        <f t="shared" si="13"/>
        <v>33572.500989704749</v>
      </c>
      <c r="K60" s="43">
        <f t="shared" si="13"/>
        <v>0</v>
      </c>
      <c r="L60" s="43">
        <f t="shared" si="13"/>
        <v>36887.776666544232</v>
      </c>
      <c r="M60" s="43">
        <f t="shared" si="13"/>
        <v>0</v>
      </c>
      <c r="N60" s="43">
        <f t="shared" si="13"/>
        <v>32789.419186397194</v>
      </c>
      <c r="O60" s="43">
        <f t="shared" si="13"/>
        <v>0</v>
      </c>
      <c r="P60" s="43">
        <f t="shared" si="13"/>
        <v>33932.688104357003</v>
      </c>
      <c r="Q60" s="43">
        <f t="shared" si="13"/>
        <v>0</v>
      </c>
      <c r="R60" s="43">
        <f t="shared" si="13"/>
        <v>37739.16703450901</v>
      </c>
      <c r="S60" s="43">
        <f t="shared" si="13"/>
        <v>0</v>
      </c>
      <c r="T60" s="43">
        <f t="shared" si="13"/>
        <v>38336.417969749433</v>
      </c>
      <c r="U60" s="43">
        <f t="shared" si="13"/>
        <v>0</v>
      </c>
      <c r="V60" s="43">
        <f t="shared" si="13"/>
        <v>38352.732456251266</v>
      </c>
      <c r="W60" s="43">
        <f t="shared" si="13"/>
        <v>0</v>
      </c>
      <c r="X60" s="43">
        <f t="shared" si="13"/>
        <v>31298.65513746244</v>
      </c>
      <c r="Y60" s="43">
        <f t="shared" si="13"/>
        <v>0</v>
      </c>
      <c r="Z60" s="43">
        <f t="shared" si="13"/>
        <v>30675.40803300235</v>
      </c>
      <c r="AA60" s="43">
        <f t="shared" si="13"/>
        <v>0</v>
      </c>
      <c r="AB60" s="43">
        <f t="shared" si="13"/>
        <v>30878.359941441289</v>
      </c>
      <c r="AC60" s="43">
        <f t="shared" si="13"/>
        <v>0</v>
      </c>
      <c r="AD60" s="43">
        <f t="shared" si="13"/>
        <v>31389.780578409249</v>
      </c>
      <c r="AE60" s="43">
        <f t="shared" si="13"/>
        <v>0</v>
      </c>
      <c r="AF60" s="43">
        <f t="shared" si="13"/>
        <v>32696</v>
      </c>
      <c r="AG60" s="43">
        <f t="shared" si="13"/>
        <v>0</v>
      </c>
      <c r="AH60" s="43">
        <f>SUM(AH58:AH59)</f>
        <v>32053.199999999997</v>
      </c>
    </row>
    <row r="61" spans="1:34" s="44" customFormat="1" ht="2.25" customHeight="1" x14ac:dyDescent="0.3">
      <c r="A61" s="40"/>
      <c r="B61" s="45"/>
      <c r="C61" s="46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48" customFormat="1" ht="13.5" customHeight="1" outlineLevel="1" x14ac:dyDescent="0.3">
      <c r="B62" s="39" t="s">
        <v>5</v>
      </c>
      <c r="C62" s="38"/>
      <c r="D62" s="8">
        <v>0</v>
      </c>
      <c r="E62" s="8"/>
      <c r="F62" s="8">
        <v>45360.341463414603</v>
      </c>
      <c r="G62" s="8"/>
      <c r="H62" s="8">
        <v>38903.448999105502</v>
      </c>
      <c r="I62" s="8"/>
      <c r="J62" s="8">
        <v>39033.213569887797</v>
      </c>
      <c r="K62" s="8"/>
      <c r="L62" s="8">
        <v>44689.949979650497</v>
      </c>
      <c r="M62" s="8"/>
      <c r="N62" s="8">
        <v>43434.916775128397</v>
      </c>
      <c r="O62" s="8"/>
      <c r="P62" s="8">
        <v>43264.8666836462</v>
      </c>
      <c r="Q62" s="8"/>
      <c r="R62" s="8">
        <v>46686.985272353202</v>
      </c>
      <c r="S62" s="8"/>
      <c r="T62" s="8">
        <v>49775.374588445302</v>
      </c>
      <c r="U62" s="8"/>
      <c r="V62" s="8">
        <v>49511.865017458797</v>
      </c>
      <c r="W62" s="8"/>
      <c r="X62" s="8">
        <v>49768.338142601198</v>
      </c>
      <c r="Y62" s="8"/>
      <c r="Z62" s="8">
        <v>58646.640358348697</v>
      </c>
      <c r="AA62" s="8"/>
      <c r="AB62" s="8">
        <v>58738.094344004297</v>
      </c>
      <c r="AC62" s="8"/>
      <c r="AD62" s="8">
        <v>59507.575597917603</v>
      </c>
      <c r="AE62" s="8"/>
      <c r="AF62" s="8">
        <v>66875</v>
      </c>
      <c r="AG62" s="8"/>
      <c r="AH62" s="8">
        <v>73281</v>
      </c>
    </row>
    <row r="63" spans="1:34" s="48" customFormat="1" ht="13.5" customHeight="1" outlineLevel="1" x14ac:dyDescent="0.3">
      <c r="B63" s="39" t="s">
        <v>22</v>
      </c>
      <c r="C63" s="38"/>
      <c r="D63" s="8">
        <v>0</v>
      </c>
      <c r="E63" s="8"/>
      <c r="F63" s="8"/>
      <c r="G63" s="8"/>
      <c r="H63" s="8">
        <v>19307.9473180963</v>
      </c>
      <c r="I63" s="8"/>
      <c r="J63" s="8">
        <v>19924.592634863599</v>
      </c>
      <c r="K63" s="8"/>
      <c r="L63" s="8">
        <v>20688.727259996402</v>
      </c>
      <c r="M63" s="8"/>
      <c r="N63" s="8">
        <v>22044.354441682801</v>
      </c>
      <c r="O63" s="8"/>
      <c r="P63" s="8">
        <v>28055.887252989101</v>
      </c>
      <c r="Q63" s="8"/>
      <c r="R63" s="8">
        <v>22544.3952857654</v>
      </c>
      <c r="S63" s="8"/>
      <c r="T63" s="8">
        <v>23754.446474734101</v>
      </c>
      <c r="U63" s="8"/>
      <c r="V63" s="8">
        <v>24175.859526128599</v>
      </c>
      <c r="W63" s="8"/>
      <c r="X63" s="8">
        <v>26933.498820901099</v>
      </c>
      <c r="Y63" s="8"/>
      <c r="Z63" s="8">
        <v>23898.275141592101</v>
      </c>
      <c r="AA63" s="8"/>
      <c r="AB63" s="8">
        <v>24027.645550356501</v>
      </c>
      <c r="AC63" s="8"/>
      <c r="AD63" s="8">
        <v>24476.7333778065</v>
      </c>
      <c r="AE63" s="8"/>
      <c r="AF63" s="8">
        <v>18075</v>
      </c>
      <c r="AG63" s="8"/>
      <c r="AH63" s="8">
        <v>16521</v>
      </c>
    </row>
    <row r="64" spans="1:34" s="49" customFormat="1" ht="21" customHeight="1" x14ac:dyDescent="0.3">
      <c r="A64" s="40"/>
      <c r="B64" s="41" t="s">
        <v>3</v>
      </c>
      <c r="C64" s="42"/>
      <c r="D64" s="43">
        <v>0</v>
      </c>
      <c r="E64" s="43"/>
      <c r="F64" s="43">
        <f t="shared" ref="F64:AE64" si="14">SUM(F62:F63)</f>
        <v>45360.341463414603</v>
      </c>
      <c r="G64" s="43">
        <f t="shared" si="14"/>
        <v>0</v>
      </c>
      <c r="H64" s="43">
        <f t="shared" si="14"/>
        <v>58211.396317201798</v>
      </c>
      <c r="I64" s="43">
        <f t="shared" si="14"/>
        <v>0</v>
      </c>
      <c r="J64" s="43">
        <f t="shared" si="14"/>
        <v>58957.806204751396</v>
      </c>
      <c r="K64" s="43">
        <f t="shared" si="14"/>
        <v>0</v>
      </c>
      <c r="L64" s="43">
        <f t="shared" si="14"/>
        <v>65378.677239646902</v>
      </c>
      <c r="M64" s="43">
        <f t="shared" si="14"/>
        <v>0</v>
      </c>
      <c r="N64" s="43">
        <f t="shared" si="14"/>
        <v>65479.271216811198</v>
      </c>
      <c r="O64" s="43">
        <f t="shared" si="14"/>
        <v>0</v>
      </c>
      <c r="P64" s="43">
        <f t="shared" si="14"/>
        <v>71320.753936635301</v>
      </c>
      <c r="Q64" s="43">
        <f t="shared" si="14"/>
        <v>0</v>
      </c>
      <c r="R64" s="43">
        <f t="shared" si="14"/>
        <v>69231.380558118602</v>
      </c>
      <c r="S64" s="43">
        <f t="shared" si="14"/>
        <v>0</v>
      </c>
      <c r="T64" s="43">
        <f t="shared" si="14"/>
        <v>73529.821063179406</v>
      </c>
      <c r="U64" s="43">
        <f t="shared" si="14"/>
        <v>0</v>
      </c>
      <c r="V64" s="43">
        <f t="shared" si="14"/>
        <v>73687.724543587392</v>
      </c>
      <c r="W64" s="43">
        <f t="shared" si="14"/>
        <v>0</v>
      </c>
      <c r="X64" s="43">
        <f t="shared" si="14"/>
        <v>76701.836963502297</v>
      </c>
      <c r="Y64" s="43">
        <f t="shared" si="14"/>
        <v>0</v>
      </c>
      <c r="Z64" s="43">
        <f t="shared" si="14"/>
        <v>82544.915499940806</v>
      </c>
      <c r="AA64" s="43">
        <f t="shared" si="14"/>
        <v>0</v>
      </c>
      <c r="AB64" s="43">
        <f t="shared" si="14"/>
        <v>82765.739894360799</v>
      </c>
      <c r="AC64" s="43">
        <f t="shared" si="14"/>
        <v>0</v>
      </c>
      <c r="AD64" s="43">
        <f t="shared" si="14"/>
        <v>83984.308975724096</v>
      </c>
      <c r="AE64" s="43">
        <f t="shared" si="14"/>
        <v>0</v>
      </c>
      <c r="AF64" s="43">
        <f>SUM(AF62:AF63)</f>
        <v>84950</v>
      </c>
      <c r="AG64" s="43"/>
      <c r="AH64" s="43">
        <f>SUM(AH62:AH63)</f>
        <v>89802</v>
      </c>
    </row>
    <row r="65" spans="1:34" s="44" customFormat="1" ht="2.25" customHeight="1" x14ac:dyDescent="0.3">
      <c r="A65" s="40"/>
      <c r="B65" s="45"/>
      <c r="C65" s="46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48" customFormat="1" ht="13.5" customHeight="1" outlineLevel="1" x14ac:dyDescent="0.3">
      <c r="B66" s="39" t="s">
        <v>5</v>
      </c>
      <c r="C66" s="38"/>
      <c r="D66" s="8">
        <v>17977.777455793599</v>
      </c>
      <c r="E66" s="8"/>
      <c r="F66" s="8">
        <v>18595.208412409898</v>
      </c>
      <c r="G66" s="8"/>
      <c r="H66" s="8">
        <v>19007.712064526899</v>
      </c>
      <c r="I66" s="8"/>
      <c r="J66" s="8">
        <v>18960.553501420502</v>
      </c>
      <c r="K66" s="8"/>
      <c r="L66" s="8">
        <v>20890.107853140598</v>
      </c>
      <c r="M66" s="8"/>
      <c r="N66" s="8">
        <v>20845.002055158599</v>
      </c>
      <c r="O66" s="8"/>
      <c r="P66" s="8">
        <v>21841.309944429398</v>
      </c>
      <c r="Q66" s="8"/>
      <c r="R66" s="8">
        <v>22079.2686631375</v>
      </c>
      <c r="S66" s="8"/>
      <c r="T66" s="8">
        <v>22187.667356771501</v>
      </c>
      <c r="U66" s="8"/>
      <c r="V66" s="8">
        <v>22586.702002958202</v>
      </c>
      <c r="W66" s="8"/>
      <c r="X66" s="8">
        <v>23239.6229279732</v>
      </c>
      <c r="Y66" s="8"/>
      <c r="Z66" s="8">
        <v>23138.621852383301</v>
      </c>
      <c r="AA66" s="8"/>
      <c r="AB66" s="8">
        <v>23039.657378726701</v>
      </c>
      <c r="AC66" s="8"/>
      <c r="AD66" s="8">
        <v>22941.818196071501</v>
      </c>
      <c r="AE66" s="8"/>
      <c r="AF66" s="8">
        <v>23369.4</v>
      </c>
      <c r="AG66" s="8"/>
      <c r="AH66" s="8">
        <v>23382</v>
      </c>
    </row>
    <row r="67" spans="1:34" s="48" customFormat="1" ht="13.5" customHeight="1" outlineLevel="1" x14ac:dyDescent="0.3">
      <c r="B67" s="39" t="s">
        <v>22</v>
      </c>
      <c r="C67" s="38"/>
      <c r="D67" s="8">
        <v>9422.6896160023898</v>
      </c>
      <c r="E67" s="8"/>
      <c r="F67" s="8">
        <v>10275.0866164772</v>
      </c>
      <c r="G67" s="8"/>
      <c r="H67" s="8">
        <v>11586.278514342999</v>
      </c>
      <c r="I67" s="8"/>
      <c r="J67" s="8">
        <v>12424.631637312799</v>
      </c>
      <c r="K67" s="8"/>
      <c r="L67" s="8">
        <v>12646.449746246601</v>
      </c>
      <c r="M67" s="8"/>
      <c r="N67" s="8">
        <v>13344.170444122999</v>
      </c>
      <c r="O67" s="8"/>
      <c r="P67" s="8">
        <v>13312.069384259499</v>
      </c>
      <c r="Q67" s="8"/>
      <c r="R67" s="8">
        <v>13851.736527769701</v>
      </c>
      <c r="S67" s="8"/>
      <c r="T67" s="8">
        <v>14861.0724206669</v>
      </c>
      <c r="U67" s="8"/>
      <c r="V67" s="8">
        <v>14749.2017894659</v>
      </c>
      <c r="W67" s="8"/>
      <c r="X67" s="8">
        <v>15253.170432957901</v>
      </c>
      <c r="Y67" s="8"/>
      <c r="Z67" s="8">
        <v>15063.4466514042</v>
      </c>
      <c r="AA67" s="8"/>
      <c r="AB67" s="8">
        <v>15054.23348958</v>
      </c>
      <c r="AC67" s="8"/>
      <c r="AD67" s="8">
        <v>14987.8686160534</v>
      </c>
      <c r="AE67" s="8"/>
      <c r="AF67" s="8">
        <v>16049.2</v>
      </c>
      <c r="AG67" s="8"/>
      <c r="AH67" s="8">
        <v>16676</v>
      </c>
    </row>
    <row r="68" spans="1:34" s="49" customFormat="1" ht="21" customHeight="1" x14ac:dyDescent="0.3">
      <c r="A68" s="40"/>
      <c r="B68" s="41" t="s">
        <v>44</v>
      </c>
      <c r="C68" s="42"/>
      <c r="D68" s="43">
        <f t="shared" ref="D68:AE68" si="15">SUM(D66:D67)</f>
        <v>27400.467071795989</v>
      </c>
      <c r="E68" s="43">
        <f t="shared" si="15"/>
        <v>0</v>
      </c>
      <c r="F68" s="43">
        <f t="shared" si="15"/>
        <v>28870.2950288871</v>
      </c>
      <c r="G68" s="43">
        <f t="shared" si="15"/>
        <v>0</v>
      </c>
      <c r="H68" s="43">
        <f t="shared" si="15"/>
        <v>30593.990578869896</v>
      </c>
      <c r="I68" s="43">
        <f t="shared" si="15"/>
        <v>0</v>
      </c>
      <c r="J68" s="43">
        <f t="shared" si="15"/>
        <v>31385.185138733301</v>
      </c>
      <c r="K68" s="43">
        <f t="shared" si="15"/>
        <v>0</v>
      </c>
      <c r="L68" s="43">
        <f t="shared" si="15"/>
        <v>33536.557599387197</v>
      </c>
      <c r="M68" s="43">
        <f t="shared" si="15"/>
        <v>0</v>
      </c>
      <c r="N68" s="43">
        <f t="shared" si="15"/>
        <v>34189.172499281602</v>
      </c>
      <c r="O68" s="43">
        <f t="shared" si="15"/>
        <v>0</v>
      </c>
      <c r="P68" s="43">
        <f t="shared" si="15"/>
        <v>35153.379328688898</v>
      </c>
      <c r="Q68" s="43">
        <f t="shared" si="15"/>
        <v>0</v>
      </c>
      <c r="R68" s="43">
        <f t="shared" si="15"/>
        <v>35931.005190907199</v>
      </c>
      <c r="S68" s="43">
        <f t="shared" si="15"/>
        <v>0</v>
      </c>
      <c r="T68" s="43">
        <f t="shared" si="15"/>
        <v>37048.739777438401</v>
      </c>
      <c r="U68" s="43">
        <f t="shared" si="15"/>
        <v>0</v>
      </c>
      <c r="V68" s="43">
        <f t="shared" si="15"/>
        <v>37335.903792424098</v>
      </c>
      <c r="W68" s="43">
        <f t="shared" si="15"/>
        <v>0</v>
      </c>
      <c r="X68" s="43">
        <f t="shared" si="15"/>
        <v>38492.7933609311</v>
      </c>
      <c r="Y68" s="43">
        <f t="shared" si="15"/>
        <v>0</v>
      </c>
      <c r="Z68" s="43">
        <f t="shared" si="15"/>
        <v>38202.068503787501</v>
      </c>
      <c r="AA68" s="43">
        <f t="shared" si="15"/>
        <v>0</v>
      </c>
      <c r="AB68" s="43">
        <f t="shared" si="15"/>
        <v>38093.890868306698</v>
      </c>
      <c r="AC68" s="43">
        <f t="shared" si="15"/>
        <v>0</v>
      </c>
      <c r="AD68" s="43">
        <f t="shared" si="15"/>
        <v>37929.686812124899</v>
      </c>
      <c r="AE68" s="43">
        <f t="shared" si="15"/>
        <v>0</v>
      </c>
      <c r="AF68" s="43">
        <f>SUM(AF66:AF67)</f>
        <v>39418.600000000006</v>
      </c>
      <c r="AG68" s="43"/>
      <c r="AH68" s="43">
        <f>SUM(AH66:AH67)</f>
        <v>40058</v>
      </c>
    </row>
    <row r="69" spans="1:34" s="44" customFormat="1" ht="2.25" customHeight="1" x14ac:dyDescent="0.3">
      <c r="A69" s="40"/>
      <c r="B69" s="45"/>
      <c r="C69" s="46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48" customFormat="1" ht="13.5" customHeight="1" outlineLevel="1" x14ac:dyDescent="0.3">
      <c r="B70" s="39" t="s">
        <v>5</v>
      </c>
      <c r="C70" s="38"/>
      <c r="D70" s="8">
        <v>19727.872260660999</v>
      </c>
      <c r="E70" s="8"/>
      <c r="F70" s="8">
        <v>21136.652877408</v>
      </c>
      <c r="G70" s="8"/>
      <c r="H70" s="8">
        <v>21235.805781977699</v>
      </c>
      <c r="I70" s="8"/>
      <c r="J70" s="8">
        <v>23301.616758153301</v>
      </c>
      <c r="K70" s="8"/>
      <c r="L70" s="8">
        <v>24625.133726889198</v>
      </c>
      <c r="M70" s="8"/>
      <c r="N70" s="8">
        <v>24724.784074080399</v>
      </c>
      <c r="O70" s="8"/>
      <c r="P70" s="8">
        <v>25170.6613512041</v>
      </c>
      <c r="Q70" s="8"/>
      <c r="R70" s="8">
        <v>25543.406881095001</v>
      </c>
      <c r="S70" s="8"/>
      <c r="T70" s="8">
        <v>25710.710353724498</v>
      </c>
      <c r="U70" s="8"/>
      <c r="V70" s="8">
        <v>25961.663447265499</v>
      </c>
      <c r="W70" s="8"/>
      <c r="X70" s="8">
        <v>26550.236137898799</v>
      </c>
      <c r="Y70" s="8"/>
      <c r="Z70" s="8">
        <v>26052.121830670101</v>
      </c>
      <c r="AA70" s="8"/>
      <c r="AB70" s="8">
        <v>25863.708291382802</v>
      </c>
      <c r="AC70" s="8"/>
      <c r="AD70" s="8">
        <v>25592.2308203516</v>
      </c>
      <c r="AE70" s="8"/>
      <c r="AF70" s="8">
        <v>25660</v>
      </c>
      <c r="AG70" s="8"/>
      <c r="AH70" s="8">
        <v>26134</v>
      </c>
    </row>
    <row r="71" spans="1:34" s="48" customFormat="1" ht="13.5" customHeight="1" outlineLevel="1" x14ac:dyDescent="0.3">
      <c r="B71" s="39" t="s">
        <v>22</v>
      </c>
      <c r="C71" s="38"/>
      <c r="D71" s="8">
        <v>9668.4523921099208</v>
      </c>
      <c r="E71" s="8"/>
      <c r="F71" s="8">
        <v>9907.1947398413195</v>
      </c>
      <c r="G71" s="8"/>
      <c r="H71" s="8">
        <v>10756.5548937567</v>
      </c>
      <c r="I71" s="8"/>
      <c r="J71" s="8">
        <v>10582.934755545601</v>
      </c>
      <c r="K71" s="8"/>
      <c r="L71" s="8">
        <v>11009.417999015899</v>
      </c>
      <c r="M71" s="8"/>
      <c r="N71" s="8">
        <v>10894.5422084485</v>
      </c>
      <c r="O71" s="8"/>
      <c r="P71" s="8">
        <v>11833.905857788999</v>
      </c>
      <c r="Q71" s="8"/>
      <c r="R71" s="8">
        <v>11901.624691937999</v>
      </c>
      <c r="S71" s="8"/>
      <c r="T71" s="8">
        <v>12615.5475118166</v>
      </c>
      <c r="U71" s="8"/>
      <c r="V71" s="8">
        <v>12744.897820894101</v>
      </c>
      <c r="W71" s="8"/>
      <c r="X71" s="8">
        <v>13116.613189871399</v>
      </c>
      <c r="Y71" s="8"/>
      <c r="Z71" s="8">
        <v>12941.3557062173</v>
      </c>
      <c r="AA71" s="8"/>
      <c r="AB71" s="8">
        <v>12938.481819852799</v>
      </c>
      <c r="AC71" s="8"/>
      <c r="AD71" s="8">
        <v>12744</v>
      </c>
      <c r="AE71" s="8"/>
      <c r="AF71" s="8">
        <v>14104</v>
      </c>
      <c r="AG71" s="8"/>
      <c r="AH71" s="8">
        <v>14916</v>
      </c>
    </row>
    <row r="72" spans="1:34" s="44" customFormat="1" ht="21" customHeight="1" x14ac:dyDescent="0.3">
      <c r="A72" s="40"/>
      <c r="B72" s="41" t="s">
        <v>45</v>
      </c>
      <c r="C72" s="42"/>
      <c r="D72" s="43">
        <f t="shared" ref="D72:AC72" si="16">SUM(D70:D71)</f>
        <v>29396.32465277092</v>
      </c>
      <c r="E72" s="43">
        <f t="shared" si="16"/>
        <v>0</v>
      </c>
      <c r="F72" s="43">
        <f t="shared" si="16"/>
        <v>31043.847617249317</v>
      </c>
      <c r="G72" s="43">
        <f t="shared" si="16"/>
        <v>0</v>
      </c>
      <c r="H72" s="43">
        <f t="shared" si="16"/>
        <v>31992.360675734399</v>
      </c>
      <c r="I72" s="43">
        <f t="shared" si="16"/>
        <v>0</v>
      </c>
      <c r="J72" s="43">
        <f t="shared" si="16"/>
        <v>33884.551513698898</v>
      </c>
      <c r="K72" s="43">
        <f t="shared" si="16"/>
        <v>0</v>
      </c>
      <c r="L72" s="43">
        <f t="shared" si="16"/>
        <v>35634.551725905098</v>
      </c>
      <c r="M72" s="43">
        <f t="shared" si="16"/>
        <v>0</v>
      </c>
      <c r="N72" s="43">
        <f t="shared" si="16"/>
        <v>35619.326282528898</v>
      </c>
      <c r="O72" s="43">
        <f t="shared" si="16"/>
        <v>0</v>
      </c>
      <c r="P72" s="43">
        <f t="shared" si="16"/>
        <v>37004.567208993103</v>
      </c>
      <c r="Q72" s="43">
        <f t="shared" si="16"/>
        <v>0</v>
      </c>
      <c r="R72" s="43">
        <f t="shared" si="16"/>
        <v>37445.031573033004</v>
      </c>
      <c r="S72" s="43">
        <f t="shared" si="16"/>
        <v>0</v>
      </c>
      <c r="T72" s="43">
        <f t="shared" si="16"/>
        <v>38326.257865541098</v>
      </c>
      <c r="U72" s="43">
        <f t="shared" si="16"/>
        <v>0</v>
      </c>
      <c r="V72" s="43">
        <f t="shared" si="16"/>
        <v>38706.561268159596</v>
      </c>
      <c r="W72" s="43">
        <f t="shared" si="16"/>
        <v>0</v>
      </c>
      <c r="X72" s="43">
        <f t="shared" si="16"/>
        <v>39666.8493277702</v>
      </c>
      <c r="Y72" s="43">
        <f t="shared" si="16"/>
        <v>0</v>
      </c>
      <c r="Z72" s="43">
        <f t="shared" si="16"/>
        <v>38993.477536887403</v>
      </c>
      <c r="AA72" s="43">
        <f t="shared" si="16"/>
        <v>0</v>
      </c>
      <c r="AB72" s="43">
        <f t="shared" si="16"/>
        <v>38802.190111235599</v>
      </c>
      <c r="AC72" s="43">
        <f t="shared" si="16"/>
        <v>0</v>
      </c>
      <c r="AD72" s="43">
        <f>SUM(AD70:AD71)</f>
        <v>38336.2308203516</v>
      </c>
      <c r="AE72" s="43"/>
      <c r="AF72" s="43">
        <f>SUM(AF70:AF71)</f>
        <v>39764</v>
      </c>
      <c r="AG72" s="43"/>
      <c r="AH72" s="43">
        <f>SUM(AH70:AH71)</f>
        <v>41050</v>
      </c>
    </row>
    <row r="73" spans="1:34" s="44" customFormat="1" ht="2.25" customHeight="1" x14ac:dyDescent="0.3">
      <c r="A73" s="40"/>
      <c r="B73" s="45"/>
      <c r="C73" s="4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48" customFormat="1" ht="13.5" customHeight="1" outlineLevel="1" x14ac:dyDescent="0.3">
      <c r="B74" s="39" t="s">
        <v>5</v>
      </c>
      <c r="C74" s="38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/>
      <c r="N74" s="8">
        <v>20111.933286143001</v>
      </c>
      <c r="O74" s="8"/>
      <c r="P74" s="8">
        <v>20150.407502378501</v>
      </c>
      <c r="Q74" s="8"/>
      <c r="R74" s="8">
        <v>21092.522787903999</v>
      </c>
      <c r="S74" s="8"/>
      <c r="T74" s="8">
        <v>21097.9084234078</v>
      </c>
      <c r="U74" s="8"/>
      <c r="V74" s="8">
        <v>21050.541129831501</v>
      </c>
      <c r="W74" s="8"/>
      <c r="X74" s="8">
        <v>21782.240599467801</v>
      </c>
      <c r="Y74" s="8"/>
      <c r="Z74" s="8">
        <v>21714.7583116897</v>
      </c>
      <c r="AA74" s="8"/>
      <c r="AB74" s="8">
        <v>21673.898344543501</v>
      </c>
      <c r="AC74" s="8"/>
      <c r="AD74" s="8">
        <v>21644.7123925409</v>
      </c>
      <c r="AE74" s="8"/>
      <c r="AF74" s="8">
        <v>21827</v>
      </c>
      <c r="AG74" s="8"/>
      <c r="AH74" s="8">
        <v>21807</v>
      </c>
    </row>
    <row r="75" spans="1:34" s="48" customFormat="1" ht="13.5" customHeight="1" outlineLevel="1" x14ac:dyDescent="0.3">
      <c r="B75" s="39" t="s">
        <v>22</v>
      </c>
      <c r="C75" s="38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/>
      <c r="N75" s="8">
        <v>8283.2170691026204</v>
      </c>
      <c r="O75" s="8"/>
      <c r="P75" s="8">
        <v>7873.4623104491602</v>
      </c>
      <c r="Q75" s="8"/>
      <c r="R75" s="8">
        <v>9097.6853304365904</v>
      </c>
      <c r="S75" s="8"/>
      <c r="T75" s="8">
        <v>10945.028519207101</v>
      </c>
      <c r="U75" s="8"/>
      <c r="V75" s="8">
        <v>10688.7786613393</v>
      </c>
      <c r="W75" s="8"/>
      <c r="X75" s="8">
        <v>10341.697349989799</v>
      </c>
      <c r="Y75" s="8"/>
      <c r="Z75" s="8">
        <v>9706.58982212519</v>
      </c>
      <c r="AA75" s="8"/>
      <c r="AB75" s="8">
        <v>9946.0376915257293</v>
      </c>
      <c r="AC75" s="8"/>
      <c r="AD75" s="8">
        <v>10058.5716179622</v>
      </c>
      <c r="AE75" s="8"/>
      <c r="AF75" s="8">
        <v>10388</v>
      </c>
      <c r="AG75" s="8"/>
      <c r="AH75" s="8">
        <v>10623</v>
      </c>
    </row>
    <row r="76" spans="1:34" s="49" customFormat="1" ht="21" customHeight="1" x14ac:dyDescent="0.3">
      <c r="A76" s="40"/>
      <c r="B76" s="41" t="s">
        <v>46</v>
      </c>
      <c r="C76" s="42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/>
      <c r="N76" s="43">
        <f t="shared" ref="N76:AG76" si="17">SUM(N74:N75)</f>
        <v>28395.15035524562</v>
      </c>
      <c r="O76" s="43">
        <f t="shared" si="17"/>
        <v>0</v>
      </c>
      <c r="P76" s="43">
        <f t="shared" si="17"/>
        <v>28023.869812827659</v>
      </c>
      <c r="Q76" s="43">
        <f t="shared" si="17"/>
        <v>0</v>
      </c>
      <c r="R76" s="43">
        <f t="shared" si="17"/>
        <v>30190.20811834059</v>
      </c>
      <c r="S76" s="43">
        <f t="shared" si="17"/>
        <v>0</v>
      </c>
      <c r="T76" s="43">
        <f t="shared" si="17"/>
        <v>32042.936942614899</v>
      </c>
      <c r="U76" s="43">
        <f t="shared" si="17"/>
        <v>0</v>
      </c>
      <c r="V76" s="43">
        <f t="shared" si="17"/>
        <v>31739.319791170801</v>
      </c>
      <c r="W76" s="43">
        <f t="shared" si="17"/>
        <v>0</v>
      </c>
      <c r="X76" s="43">
        <f t="shared" si="17"/>
        <v>32123.937949457599</v>
      </c>
      <c r="Y76" s="43">
        <f t="shared" si="17"/>
        <v>0</v>
      </c>
      <c r="Z76" s="43">
        <f t="shared" si="17"/>
        <v>31421.348133814892</v>
      </c>
      <c r="AA76" s="43">
        <f t="shared" si="17"/>
        <v>0</v>
      </c>
      <c r="AB76" s="43">
        <f t="shared" si="17"/>
        <v>31619.93603606923</v>
      </c>
      <c r="AC76" s="43">
        <f t="shared" si="17"/>
        <v>0</v>
      </c>
      <c r="AD76" s="43">
        <f t="shared" si="17"/>
        <v>31703.284010503099</v>
      </c>
      <c r="AE76" s="43">
        <f t="shared" si="17"/>
        <v>0</v>
      </c>
      <c r="AF76" s="43">
        <f t="shared" si="17"/>
        <v>32215</v>
      </c>
      <c r="AG76" s="43">
        <f t="shared" si="17"/>
        <v>0</v>
      </c>
      <c r="AH76" s="43">
        <f>SUM(AH74:AH75)</f>
        <v>32430</v>
      </c>
    </row>
    <row r="77" spans="1:34" s="44" customFormat="1" ht="2.25" customHeight="1" x14ac:dyDescent="0.3">
      <c r="A77" s="40"/>
      <c r="B77" s="45"/>
      <c r="C77" s="46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8" customFormat="1" ht="13.5" customHeight="1" outlineLevel="1" x14ac:dyDescent="0.3">
      <c r="B78" s="39" t="s">
        <v>5</v>
      </c>
      <c r="C78" s="38"/>
      <c r="D78" s="8">
        <v>81218.441806412899</v>
      </c>
      <c r="E78" s="8"/>
      <c r="F78" s="8">
        <v>86476.789563921004</v>
      </c>
      <c r="G78" s="8"/>
      <c r="H78" s="8">
        <v>89943.065687688504</v>
      </c>
      <c r="I78" s="8"/>
      <c r="J78" s="8">
        <v>93927.073800588507</v>
      </c>
      <c r="K78" s="8"/>
      <c r="L78" s="8">
        <v>96384.539917760907</v>
      </c>
      <c r="M78" s="8"/>
      <c r="N78" s="8">
        <v>102713.865109263</v>
      </c>
      <c r="O78" s="8"/>
      <c r="P78" s="8">
        <v>107608.75942289</v>
      </c>
      <c r="Q78" s="8"/>
      <c r="R78" s="8">
        <v>113290.184815434</v>
      </c>
      <c r="S78" s="8"/>
      <c r="T78" s="8">
        <v>117070.735355247</v>
      </c>
      <c r="U78" s="8"/>
      <c r="V78" s="8">
        <v>118752.241130863</v>
      </c>
      <c r="W78" s="8"/>
      <c r="X78" s="8">
        <v>119065.653977526</v>
      </c>
      <c r="Y78" s="8"/>
      <c r="Z78" s="8">
        <v>123183.003785244</v>
      </c>
      <c r="AA78" s="8"/>
      <c r="AB78" s="8">
        <v>123827.6306072</v>
      </c>
      <c r="AC78" s="8"/>
      <c r="AD78" s="8">
        <v>125114.072877795</v>
      </c>
      <c r="AE78" s="8"/>
      <c r="AF78" s="8">
        <v>122736.6</v>
      </c>
      <c r="AG78" s="8"/>
      <c r="AH78" s="8">
        <v>121861</v>
      </c>
    </row>
    <row r="79" spans="1:34" s="48" customFormat="1" ht="13.5" customHeight="1" outlineLevel="1" x14ac:dyDescent="0.3">
      <c r="B79" s="39" t="s">
        <v>22</v>
      </c>
      <c r="C79" s="38"/>
      <c r="D79" s="8">
        <v>10411.859645615201</v>
      </c>
      <c r="E79" s="8"/>
      <c r="F79" s="8">
        <v>9996.0569511740596</v>
      </c>
      <c r="G79" s="8"/>
      <c r="H79" s="8">
        <v>10624.6147567851</v>
      </c>
      <c r="I79" s="8"/>
      <c r="J79" s="8">
        <v>11147.875110437501</v>
      </c>
      <c r="K79" s="8"/>
      <c r="L79" s="8">
        <v>11481.855378292599</v>
      </c>
      <c r="M79" s="8"/>
      <c r="N79" s="8">
        <v>12072.7490411913</v>
      </c>
      <c r="O79" s="8"/>
      <c r="P79" s="8">
        <v>12552.543549914701</v>
      </c>
      <c r="Q79" s="8"/>
      <c r="R79" s="8">
        <v>13004.176478908499</v>
      </c>
      <c r="S79" s="8"/>
      <c r="T79" s="8">
        <v>13534.353691025201</v>
      </c>
      <c r="U79" s="8"/>
      <c r="V79" s="8">
        <v>13850.754122996799</v>
      </c>
      <c r="W79" s="8"/>
      <c r="X79" s="8">
        <v>12229.794861640499</v>
      </c>
      <c r="Y79" s="8"/>
      <c r="Z79" s="8">
        <v>18492.1378489165</v>
      </c>
      <c r="AA79" s="8"/>
      <c r="AB79" s="8">
        <v>18783.7891024454</v>
      </c>
      <c r="AC79" s="8"/>
      <c r="AD79" s="8">
        <v>17440.277180218902</v>
      </c>
      <c r="AE79" s="8"/>
      <c r="AF79" s="8">
        <v>15744.5</v>
      </c>
      <c r="AG79" s="8"/>
      <c r="AH79" s="8">
        <v>16407</v>
      </c>
    </row>
    <row r="80" spans="1:34" s="44" customFormat="1" ht="21" customHeight="1" x14ac:dyDescent="0.3">
      <c r="A80" s="40"/>
      <c r="B80" s="41" t="s">
        <v>4</v>
      </c>
      <c r="C80" s="42"/>
      <c r="D80" s="43">
        <f t="shared" ref="D80:AG80" si="18">SUM(D78:D79)</f>
        <v>91630.301452028099</v>
      </c>
      <c r="E80" s="43">
        <f t="shared" si="18"/>
        <v>0</v>
      </c>
      <c r="F80" s="43">
        <f t="shared" si="18"/>
        <v>96472.846515095065</v>
      </c>
      <c r="G80" s="43">
        <f t="shared" si="18"/>
        <v>0</v>
      </c>
      <c r="H80" s="43">
        <f t="shared" si="18"/>
        <v>100567.6804444736</v>
      </c>
      <c r="I80" s="43">
        <f t="shared" si="18"/>
        <v>0</v>
      </c>
      <c r="J80" s="43">
        <f t="shared" si="18"/>
        <v>105074.948911026</v>
      </c>
      <c r="K80" s="43">
        <f t="shared" si="18"/>
        <v>0</v>
      </c>
      <c r="L80" s="43">
        <f t="shared" si="18"/>
        <v>107866.39529605351</v>
      </c>
      <c r="M80" s="43">
        <f t="shared" si="18"/>
        <v>0</v>
      </c>
      <c r="N80" s="43">
        <f t="shared" si="18"/>
        <v>114786.6141504543</v>
      </c>
      <c r="O80" s="43">
        <f t="shared" si="18"/>
        <v>0</v>
      </c>
      <c r="P80" s="43">
        <f t="shared" si="18"/>
        <v>120161.3029728047</v>
      </c>
      <c r="Q80" s="43">
        <f t="shared" si="18"/>
        <v>0</v>
      </c>
      <c r="R80" s="43">
        <f t="shared" si="18"/>
        <v>126294.3612943425</v>
      </c>
      <c r="S80" s="43">
        <f t="shared" si="18"/>
        <v>0</v>
      </c>
      <c r="T80" s="43">
        <f t="shared" si="18"/>
        <v>130605.0890462722</v>
      </c>
      <c r="U80" s="43">
        <f t="shared" si="18"/>
        <v>0</v>
      </c>
      <c r="V80" s="43">
        <f t="shared" si="18"/>
        <v>132602.99525385979</v>
      </c>
      <c r="W80" s="43">
        <f t="shared" si="18"/>
        <v>0</v>
      </c>
      <c r="X80" s="43">
        <f t="shared" si="18"/>
        <v>131295.44883916649</v>
      </c>
      <c r="Y80" s="43">
        <f t="shared" si="18"/>
        <v>0</v>
      </c>
      <c r="Z80" s="43">
        <f t="shared" si="18"/>
        <v>141675.14163416051</v>
      </c>
      <c r="AA80" s="43">
        <f t="shared" si="18"/>
        <v>0</v>
      </c>
      <c r="AB80" s="43">
        <f t="shared" si="18"/>
        <v>142611.41970964539</v>
      </c>
      <c r="AC80" s="43">
        <f t="shared" si="18"/>
        <v>0</v>
      </c>
      <c r="AD80" s="43">
        <f t="shared" si="18"/>
        <v>142554.35005801389</v>
      </c>
      <c r="AE80" s="43">
        <f t="shared" si="18"/>
        <v>0</v>
      </c>
      <c r="AF80" s="43">
        <f t="shared" si="18"/>
        <v>138481.1</v>
      </c>
      <c r="AG80" s="43">
        <f t="shared" si="18"/>
        <v>0</v>
      </c>
      <c r="AH80" s="43">
        <f>SUM(AH78:AH79)</f>
        <v>138268</v>
      </c>
    </row>
    <row r="81" spans="1:34" s="44" customFormat="1" ht="2.25" customHeight="1" x14ac:dyDescent="0.3">
      <c r="A81" s="40"/>
      <c r="B81" s="45"/>
      <c r="C81" s="46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48" customFormat="1" ht="13.5" customHeight="1" outlineLevel="1" x14ac:dyDescent="0.3">
      <c r="B82" s="39" t="s">
        <v>5</v>
      </c>
      <c r="C82" s="38"/>
      <c r="D82" s="8">
        <v>49410.308717675303</v>
      </c>
      <c r="E82" s="8"/>
      <c r="F82" s="8">
        <v>49420.821251241301</v>
      </c>
      <c r="G82" s="8"/>
      <c r="H82" s="8">
        <v>47205.8017578125</v>
      </c>
      <c r="I82" s="8"/>
      <c r="J82" s="8">
        <v>48866.097944175199</v>
      </c>
      <c r="K82" s="8"/>
      <c r="L82" s="8">
        <v>56958.184005421899</v>
      </c>
      <c r="M82" s="8"/>
      <c r="N82" s="8">
        <v>61831.760232916597</v>
      </c>
      <c r="O82" s="8"/>
      <c r="P82" s="8">
        <v>62000.042553191503</v>
      </c>
      <c r="Q82" s="8"/>
      <c r="R82" s="8">
        <v>69165.395668251498</v>
      </c>
      <c r="S82" s="8"/>
      <c r="T82" s="8">
        <v>69233.377286723393</v>
      </c>
      <c r="U82" s="8"/>
      <c r="V82" s="8">
        <v>69287.676492537299</v>
      </c>
      <c r="W82" s="8"/>
      <c r="X82" s="8">
        <v>67691.916201117303</v>
      </c>
      <c r="Y82" s="8"/>
      <c r="Z82" s="8">
        <v>66147.238719340996</v>
      </c>
      <c r="AA82" s="8"/>
      <c r="AB82" s="8">
        <v>63405.653574456097</v>
      </c>
      <c r="AC82" s="8"/>
      <c r="AD82" s="8">
        <v>61999.426372595</v>
      </c>
      <c r="AE82" s="8"/>
      <c r="AF82" s="8">
        <v>67168</v>
      </c>
      <c r="AG82" s="8"/>
      <c r="AH82" s="8">
        <v>66836</v>
      </c>
    </row>
    <row r="83" spans="1:34" s="48" customFormat="1" ht="13.5" customHeight="1" outlineLevel="1" x14ac:dyDescent="0.3">
      <c r="B83" s="39" t="s">
        <v>22</v>
      </c>
      <c r="C83" s="38"/>
      <c r="D83" s="8">
        <v>7721.9333511063696</v>
      </c>
      <c r="E83" s="8"/>
      <c r="F83" s="8">
        <v>7960.7358490566003</v>
      </c>
      <c r="G83" s="8"/>
      <c r="H83" s="8">
        <v>11326.6884765625</v>
      </c>
      <c r="I83" s="8"/>
      <c r="J83" s="8">
        <v>11064.008022731099</v>
      </c>
      <c r="K83" s="8"/>
      <c r="L83" s="8">
        <v>11068.710945442201</v>
      </c>
      <c r="M83" s="8"/>
      <c r="N83" s="8">
        <v>13425.597533824301</v>
      </c>
      <c r="O83" s="8"/>
      <c r="P83" s="8">
        <v>18936.3589117544</v>
      </c>
      <c r="Q83" s="8"/>
      <c r="R83" s="8">
        <v>23589.240359218202</v>
      </c>
      <c r="S83" s="8"/>
      <c r="T83" s="8">
        <v>24492.455352291301</v>
      </c>
      <c r="U83" s="8"/>
      <c r="V83" s="8">
        <v>24466.871641791</v>
      </c>
      <c r="W83" s="8"/>
      <c r="X83" s="8">
        <v>25002.837988826799</v>
      </c>
      <c r="Y83" s="8"/>
      <c r="Z83" s="8">
        <v>26067.306122449001</v>
      </c>
      <c r="AA83" s="8"/>
      <c r="AB83" s="8">
        <v>25085.937270415401</v>
      </c>
      <c r="AC83" s="8"/>
      <c r="AD83" s="8">
        <v>25925.9802909432</v>
      </c>
      <c r="AE83" s="8"/>
      <c r="AF83" s="8">
        <v>26015</v>
      </c>
      <c r="AG83" s="8"/>
      <c r="AH83" s="8">
        <v>25983</v>
      </c>
    </row>
    <row r="84" spans="1:34" s="49" customFormat="1" ht="21" customHeight="1" x14ac:dyDescent="0.3">
      <c r="A84" s="40"/>
      <c r="B84" s="41" t="s">
        <v>69</v>
      </c>
      <c r="C84" s="42"/>
      <c r="D84" s="43">
        <f t="shared" ref="D84:AE84" si="19">SUM(D82:D83)</f>
        <v>57132.24206878167</v>
      </c>
      <c r="E84" s="43">
        <f t="shared" si="19"/>
        <v>0</v>
      </c>
      <c r="F84" s="43">
        <f t="shared" si="19"/>
        <v>57381.557100297898</v>
      </c>
      <c r="G84" s="43">
        <f t="shared" si="19"/>
        <v>0</v>
      </c>
      <c r="H84" s="43">
        <f t="shared" si="19"/>
        <v>58532.490234375</v>
      </c>
      <c r="I84" s="43">
        <f t="shared" si="19"/>
        <v>0</v>
      </c>
      <c r="J84" s="43">
        <f t="shared" si="19"/>
        <v>59930.105966906296</v>
      </c>
      <c r="K84" s="43">
        <f t="shared" si="19"/>
        <v>0</v>
      </c>
      <c r="L84" s="43">
        <f t="shared" si="19"/>
        <v>68026.894950864094</v>
      </c>
      <c r="M84" s="43">
        <f t="shared" si="19"/>
        <v>0</v>
      </c>
      <c r="N84" s="43">
        <f t="shared" si="19"/>
        <v>75257.357766740897</v>
      </c>
      <c r="O84" s="43">
        <f t="shared" si="19"/>
        <v>0</v>
      </c>
      <c r="P84" s="43">
        <f t="shared" si="19"/>
        <v>80936.401464945899</v>
      </c>
      <c r="Q84" s="43">
        <f t="shared" si="19"/>
        <v>0</v>
      </c>
      <c r="R84" s="43">
        <f t="shared" si="19"/>
        <v>92754.636027469707</v>
      </c>
      <c r="S84" s="43">
        <f t="shared" si="19"/>
        <v>0</v>
      </c>
      <c r="T84" s="43">
        <f t="shared" si="19"/>
        <v>93725.832639014698</v>
      </c>
      <c r="U84" s="43">
        <f t="shared" si="19"/>
        <v>0</v>
      </c>
      <c r="V84" s="43">
        <f t="shared" si="19"/>
        <v>93754.548134328303</v>
      </c>
      <c r="W84" s="43">
        <f t="shared" si="19"/>
        <v>0</v>
      </c>
      <c r="X84" s="43">
        <f t="shared" si="19"/>
        <v>92694.754189944098</v>
      </c>
      <c r="Y84" s="43">
        <f t="shared" si="19"/>
        <v>0</v>
      </c>
      <c r="Z84" s="43">
        <f t="shared" si="19"/>
        <v>92214.54484178999</v>
      </c>
      <c r="AA84" s="43">
        <f t="shared" si="19"/>
        <v>0</v>
      </c>
      <c r="AB84" s="43">
        <f t="shared" si="19"/>
        <v>88491.590844871505</v>
      </c>
      <c r="AC84" s="43">
        <f t="shared" si="19"/>
        <v>0</v>
      </c>
      <c r="AD84" s="43">
        <f t="shared" si="19"/>
        <v>87925.406663538204</v>
      </c>
      <c r="AE84" s="43">
        <f t="shared" si="19"/>
        <v>0</v>
      </c>
      <c r="AF84" s="43">
        <f>SUM(AF82:AF83)</f>
        <v>93183</v>
      </c>
      <c r="AG84" s="43"/>
      <c r="AH84" s="43">
        <f>SUM(AH82:AH83)</f>
        <v>92819</v>
      </c>
    </row>
    <row r="85" spans="1:34" s="44" customFormat="1" ht="2.25" customHeight="1" x14ac:dyDescent="0.3">
      <c r="A85" s="40"/>
      <c r="B85" s="45"/>
      <c r="C85" s="46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8" customFormat="1" ht="13.5" customHeight="1" outlineLevel="1" x14ac:dyDescent="0.3">
      <c r="B86" s="39" t="s">
        <v>5</v>
      </c>
      <c r="C86" s="38"/>
      <c r="D86" s="8">
        <v>41381.2949133902</v>
      </c>
      <c r="E86" s="8"/>
      <c r="F86" s="8">
        <v>44834.272062517397</v>
      </c>
      <c r="G86" s="8"/>
      <c r="H86" s="8">
        <v>52525.052076466702</v>
      </c>
      <c r="I86" s="8"/>
      <c r="J86" s="8">
        <v>54970.442256043003</v>
      </c>
      <c r="K86" s="8"/>
      <c r="L86" s="8">
        <v>54568.374438058403</v>
      </c>
      <c r="M86" s="8"/>
      <c r="N86" s="8">
        <v>58103.9954045626</v>
      </c>
      <c r="O86" s="8"/>
      <c r="P86" s="8">
        <v>58678.557749586304</v>
      </c>
      <c r="Q86" s="8"/>
      <c r="R86" s="8">
        <v>61130.770748299299</v>
      </c>
      <c r="S86" s="8"/>
      <c r="T86" s="8">
        <v>62190.7659422871</v>
      </c>
      <c r="U86" s="8"/>
      <c r="V86" s="8">
        <v>61181.824042656299</v>
      </c>
      <c r="W86" s="8"/>
      <c r="X86" s="8">
        <v>63573.940425531902</v>
      </c>
      <c r="Y86" s="8"/>
      <c r="Z86" s="8">
        <v>63962.260031695703</v>
      </c>
      <c r="AA86" s="8"/>
      <c r="AB86" s="8">
        <v>63678.365891877802</v>
      </c>
      <c r="AC86" s="8"/>
      <c r="AD86" s="8">
        <v>63630.506315506602</v>
      </c>
      <c r="AE86" s="8"/>
      <c r="AF86" s="8">
        <v>65595.3</v>
      </c>
      <c r="AG86" s="8"/>
      <c r="AH86" s="8">
        <v>64842</v>
      </c>
    </row>
    <row r="87" spans="1:34" s="48" customFormat="1" ht="13.5" customHeight="1" outlineLevel="1" x14ac:dyDescent="0.3">
      <c r="B87" s="39" t="s">
        <v>22</v>
      </c>
      <c r="C87" s="38"/>
      <c r="D87" s="8">
        <v>11628.295628265099</v>
      </c>
      <c r="E87" s="8"/>
      <c r="F87" s="8">
        <v>13221.159252023401</v>
      </c>
      <c r="G87" s="8"/>
      <c r="H87" s="8">
        <v>20152.730388925502</v>
      </c>
      <c r="I87" s="8"/>
      <c r="J87" s="8">
        <v>21338.459489704601</v>
      </c>
      <c r="K87" s="8"/>
      <c r="L87" s="8">
        <v>22400.994024924599</v>
      </c>
      <c r="M87" s="8"/>
      <c r="N87" s="8">
        <v>21720.135237157399</v>
      </c>
      <c r="O87" s="8"/>
      <c r="P87" s="8">
        <v>20323.6242691671</v>
      </c>
      <c r="Q87" s="8"/>
      <c r="R87" s="8">
        <v>22936.3945578231</v>
      </c>
      <c r="S87" s="8"/>
      <c r="T87" s="8">
        <v>25076.612753829701</v>
      </c>
      <c r="U87" s="8"/>
      <c r="V87" s="8">
        <v>24979.066650509001</v>
      </c>
      <c r="W87" s="8"/>
      <c r="X87" s="8">
        <v>26420.182053654</v>
      </c>
      <c r="Y87" s="8"/>
      <c r="Z87" s="8">
        <v>28621.780792393001</v>
      </c>
      <c r="AA87" s="8"/>
      <c r="AB87" s="8">
        <v>27505.563854792399</v>
      </c>
      <c r="AC87" s="8"/>
      <c r="AD87" s="8">
        <v>28291.783391561399</v>
      </c>
      <c r="AE87" s="8"/>
      <c r="AF87" s="8">
        <v>28521.3</v>
      </c>
      <c r="AG87" s="8"/>
      <c r="AH87" s="8">
        <v>28184</v>
      </c>
    </row>
    <row r="88" spans="1:34" s="49" customFormat="1" ht="21" customHeight="1" x14ac:dyDescent="0.3">
      <c r="A88" s="40"/>
      <c r="B88" s="41" t="s">
        <v>33</v>
      </c>
      <c r="C88" s="42"/>
      <c r="D88" s="43">
        <f t="shared" ref="D88:AG88" si="20">SUM(D86:D87)</f>
        <v>53009.5905416553</v>
      </c>
      <c r="E88" s="43">
        <f t="shared" si="20"/>
        <v>0</v>
      </c>
      <c r="F88" s="43">
        <f t="shared" si="20"/>
        <v>58055.431314540794</v>
      </c>
      <c r="G88" s="43">
        <f t="shared" si="20"/>
        <v>0</v>
      </c>
      <c r="H88" s="43">
        <f t="shared" si="20"/>
        <v>72677.7824653922</v>
      </c>
      <c r="I88" s="43">
        <f t="shared" si="20"/>
        <v>0</v>
      </c>
      <c r="J88" s="43">
        <f t="shared" si="20"/>
        <v>76308.9017457476</v>
      </c>
      <c r="K88" s="43">
        <f t="shared" si="20"/>
        <v>0</v>
      </c>
      <c r="L88" s="43">
        <f t="shared" si="20"/>
        <v>76969.368462982995</v>
      </c>
      <c r="M88" s="43">
        <f t="shared" si="20"/>
        <v>0</v>
      </c>
      <c r="N88" s="43">
        <f t="shared" si="20"/>
        <v>79824.130641719996</v>
      </c>
      <c r="O88" s="43">
        <f t="shared" si="20"/>
        <v>0</v>
      </c>
      <c r="P88" s="43">
        <f t="shared" si="20"/>
        <v>79002.182018753403</v>
      </c>
      <c r="Q88" s="43">
        <f t="shared" si="20"/>
        <v>0</v>
      </c>
      <c r="R88" s="43">
        <f t="shared" si="20"/>
        <v>84067.165306122391</v>
      </c>
      <c r="S88" s="43">
        <f t="shared" si="20"/>
        <v>0</v>
      </c>
      <c r="T88" s="43">
        <f t="shared" si="20"/>
        <v>87267.378696116793</v>
      </c>
      <c r="U88" s="43">
        <f t="shared" si="20"/>
        <v>0</v>
      </c>
      <c r="V88" s="43">
        <f t="shared" si="20"/>
        <v>86160.890693165304</v>
      </c>
      <c r="W88" s="43">
        <f t="shared" si="20"/>
        <v>0</v>
      </c>
      <c r="X88" s="43">
        <f t="shared" si="20"/>
        <v>89994.122479185899</v>
      </c>
      <c r="Y88" s="43">
        <f t="shared" si="20"/>
        <v>0</v>
      </c>
      <c r="Z88" s="43">
        <f t="shared" si="20"/>
        <v>92584.040824088705</v>
      </c>
      <c r="AA88" s="43">
        <f t="shared" si="20"/>
        <v>0</v>
      </c>
      <c r="AB88" s="43">
        <f t="shared" si="20"/>
        <v>91183.929746670197</v>
      </c>
      <c r="AC88" s="43">
        <f t="shared" si="20"/>
        <v>0</v>
      </c>
      <c r="AD88" s="43">
        <f t="shared" si="20"/>
        <v>91922.289707068005</v>
      </c>
      <c r="AE88" s="43">
        <f t="shared" si="20"/>
        <v>0</v>
      </c>
      <c r="AF88" s="43">
        <f t="shared" si="20"/>
        <v>94116.6</v>
      </c>
      <c r="AG88" s="43">
        <f t="shared" si="20"/>
        <v>0</v>
      </c>
      <c r="AH88" s="43">
        <f>SUM(AH86:AH87)</f>
        <v>93026</v>
      </c>
    </row>
    <row r="89" spans="1:34" s="44" customFormat="1" ht="2.25" customHeight="1" x14ac:dyDescent="0.3">
      <c r="A89" s="40"/>
      <c r="B89" s="45"/>
      <c r="C89" s="4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48" customFormat="1" ht="13.5" customHeight="1" outlineLevel="1" x14ac:dyDescent="0.3">
      <c r="B90" s="39" t="s">
        <v>5</v>
      </c>
      <c r="C90" s="38"/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/>
      <c r="N90" s="8">
        <v>35514.221343873498</v>
      </c>
      <c r="O90" s="8"/>
      <c r="P90" s="8">
        <v>40713.5141700405</v>
      </c>
      <c r="Q90" s="8"/>
      <c r="R90" s="8">
        <v>44232.593617021303</v>
      </c>
      <c r="S90" s="8"/>
      <c r="T90" s="8">
        <v>44416.411637931</v>
      </c>
      <c r="U90" s="8"/>
      <c r="V90" s="8">
        <v>45266.9461883408</v>
      </c>
      <c r="W90" s="8"/>
      <c r="X90" s="8">
        <v>47445.039871123598</v>
      </c>
      <c r="Y90" s="8"/>
      <c r="Z90" s="8">
        <v>47546.7976577749</v>
      </c>
      <c r="AA90" s="8"/>
      <c r="AB90" s="8">
        <v>46469.355667737502</v>
      </c>
      <c r="AC90" s="8"/>
      <c r="AD90" s="8">
        <v>45857.741109530602</v>
      </c>
      <c r="AE90" s="8"/>
      <c r="AF90" s="8">
        <v>46063.4</v>
      </c>
      <c r="AG90" s="8"/>
      <c r="AH90" s="8">
        <v>47080</v>
      </c>
    </row>
    <row r="91" spans="1:34" s="48" customFormat="1" ht="13.5" customHeight="1" outlineLevel="1" x14ac:dyDescent="0.3">
      <c r="B91" s="39" t="s">
        <v>22</v>
      </c>
      <c r="C91" s="38"/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/>
      <c r="N91" s="8">
        <v>32035.1758893281</v>
      </c>
      <c r="O91" s="8"/>
      <c r="P91" s="8">
        <v>30995.303643724699</v>
      </c>
      <c r="Q91" s="8"/>
      <c r="R91" s="8">
        <v>32362.353191489401</v>
      </c>
      <c r="S91" s="8"/>
      <c r="T91" s="8">
        <v>32558.375</v>
      </c>
      <c r="U91" s="8"/>
      <c r="V91" s="8">
        <v>33335.802690582997</v>
      </c>
      <c r="W91" s="8"/>
      <c r="X91" s="8">
        <v>30243.317760773301</v>
      </c>
      <c r="Y91" s="8"/>
      <c r="Z91" s="8">
        <v>32071.279115159399</v>
      </c>
      <c r="AA91" s="8"/>
      <c r="AB91" s="8">
        <v>33079.346489215197</v>
      </c>
      <c r="AC91" s="8"/>
      <c r="AD91" s="8">
        <v>32162.847795163601</v>
      </c>
      <c r="AE91" s="8"/>
      <c r="AF91" s="8">
        <v>31950.400000000001</v>
      </c>
      <c r="AG91" s="8"/>
      <c r="AH91" s="8">
        <v>32791</v>
      </c>
    </row>
    <row r="92" spans="1:34" s="49" customFormat="1" ht="21" customHeight="1" x14ac:dyDescent="0.3">
      <c r="B92" s="41" t="s">
        <v>47</v>
      </c>
      <c r="C92" s="42"/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/>
      <c r="N92" s="43">
        <f t="shared" ref="N92:AG92" si="21">SUM(N90:N91)</f>
        <v>67549.397233201598</v>
      </c>
      <c r="O92" s="43">
        <f t="shared" si="21"/>
        <v>0</v>
      </c>
      <c r="P92" s="43">
        <f t="shared" si="21"/>
        <v>71708.817813765199</v>
      </c>
      <c r="Q92" s="43">
        <f t="shared" si="21"/>
        <v>0</v>
      </c>
      <c r="R92" s="43">
        <f t="shared" si="21"/>
        <v>76594.946808510707</v>
      </c>
      <c r="S92" s="43">
        <f t="shared" si="21"/>
        <v>0</v>
      </c>
      <c r="T92" s="43">
        <f t="shared" si="21"/>
        <v>76974.786637931</v>
      </c>
      <c r="U92" s="43">
        <f t="shared" si="21"/>
        <v>0</v>
      </c>
      <c r="V92" s="43">
        <f t="shared" si="21"/>
        <v>78602.748878923798</v>
      </c>
      <c r="W92" s="43">
        <f t="shared" si="21"/>
        <v>0</v>
      </c>
      <c r="X92" s="43">
        <f t="shared" si="21"/>
        <v>77688.357631896899</v>
      </c>
      <c r="Y92" s="43">
        <f t="shared" si="21"/>
        <v>0</v>
      </c>
      <c r="Z92" s="43">
        <f t="shared" si="21"/>
        <v>79618.076772934292</v>
      </c>
      <c r="AA92" s="43">
        <f t="shared" si="21"/>
        <v>0</v>
      </c>
      <c r="AB92" s="43">
        <f t="shared" si="21"/>
        <v>79548.702156952699</v>
      </c>
      <c r="AC92" s="43">
        <f t="shared" si="21"/>
        <v>0</v>
      </c>
      <c r="AD92" s="43">
        <f t="shared" si="21"/>
        <v>78020.588904694203</v>
      </c>
      <c r="AE92" s="43">
        <f t="shared" si="21"/>
        <v>0</v>
      </c>
      <c r="AF92" s="43">
        <f t="shared" si="21"/>
        <v>78013.8</v>
      </c>
      <c r="AG92" s="43">
        <f t="shared" si="21"/>
        <v>0</v>
      </c>
      <c r="AH92" s="43">
        <f>SUM(AH90:AH91)</f>
        <v>79871</v>
      </c>
    </row>
    <row r="93" spans="1:34" s="44" customFormat="1" ht="2.25" customHeight="1" x14ac:dyDescent="0.3">
      <c r="A93" s="40"/>
      <c r="B93" s="45"/>
      <c r="C93" s="46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48" customFormat="1" ht="13.5" customHeight="1" outlineLevel="1" x14ac:dyDescent="0.3">
      <c r="B94" s="39" t="s">
        <v>5</v>
      </c>
      <c r="C94" s="38"/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/>
      <c r="AD94" s="8">
        <v>35945.4</v>
      </c>
      <c r="AE94" s="8"/>
      <c r="AF94" s="8">
        <v>37069</v>
      </c>
      <c r="AG94" s="8"/>
      <c r="AH94" s="8">
        <v>37630</v>
      </c>
    </row>
    <row r="95" spans="1:34" s="48" customFormat="1" ht="13.5" customHeight="1" outlineLevel="1" x14ac:dyDescent="0.3">
      <c r="B95" s="39" t="s">
        <v>22</v>
      </c>
      <c r="C95" s="38"/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/>
      <c r="AD95" s="8">
        <v>7244.3</v>
      </c>
      <c r="AE95" s="8"/>
      <c r="AF95" s="8">
        <v>7597</v>
      </c>
      <c r="AG95" s="8"/>
      <c r="AH95" s="8">
        <v>7741</v>
      </c>
    </row>
    <row r="96" spans="1:34" s="49" customFormat="1" ht="21" customHeight="1" x14ac:dyDescent="0.3">
      <c r="B96" s="41" t="s">
        <v>64</v>
      </c>
      <c r="C96" s="42"/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/>
      <c r="AD96" s="43">
        <f t="shared" ref="AD96:AG96" si="22">SUM(AD94:AD95)</f>
        <v>43189.700000000004</v>
      </c>
      <c r="AE96" s="43">
        <f t="shared" si="22"/>
        <v>0</v>
      </c>
      <c r="AF96" s="43">
        <f t="shared" si="22"/>
        <v>44666</v>
      </c>
      <c r="AG96" s="43">
        <f t="shared" si="22"/>
        <v>0</v>
      </c>
      <c r="AH96" s="43">
        <f>SUM(AH94:AH95)</f>
        <v>45371</v>
      </c>
    </row>
    <row r="97" spans="1:34" s="44" customFormat="1" ht="2.25" customHeight="1" x14ac:dyDescent="0.3">
      <c r="A97" s="40"/>
      <c r="B97" s="45"/>
      <c r="C97" s="46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48" customFormat="1" ht="13.5" customHeight="1" outlineLevel="1" x14ac:dyDescent="0.3">
      <c r="B98" s="39" t="s">
        <v>5</v>
      </c>
      <c r="C98" s="38"/>
      <c r="D98" s="8">
        <v>20975.019416895801</v>
      </c>
      <c r="E98" s="8"/>
      <c r="F98" s="8">
        <v>21620.109491466399</v>
      </c>
      <c r="G98" s="8"/>
      <c r="H98" s="8">
        <v>22164.624831127399</v>
      </c>
      <c r="I98" s="8"/>
      <c r="J98" s="8">
        <v>22498.726947356899</v>
      </c>
      <c r="K98" s="8"/>
      <c r="L98" s="8">
        <v>23109.142085363099</v>
      </c>
      <c r="M98" s="8"/>
      <c r="N98" s="8">
        <v>24548.601838671599</v>
      </c>
      <c r="O98" s="8"/>
      <c r="P98" s="8">
        <v>24734.706218642699</v>
      </c>
      <c r="Q98" s="8"/>
      <c r="R98" s="8">
        <v>26120.8629229711</v>
      </c>
      <c r="S98" s="8"/>
      <c r="T98" s="8">
        <v>26971.821039008701</v>
      </c>
      <c r="U98" s="8"/>
      <c r="V98" s="8">
        <v>26976.0919770648</v>
      </c>
      <c r="W98" s="8"/>
      <c r="X98" s="8">
        <v>27063.110250679601</v>
      </c>
      <c r="Y98" s="8"/>
      <c r="Z98" s="8">
        <v>26856.902946929498</v>
      </c>
      <c r="AA98" s="8"/>
      <c r="AB98" s="8">
        <v>26868.689091293301</v>
      </c>
      <c r="AC98" s="8"/>
      <c r="AD98" s="8">
        <v>26912</v>
      </c>
      <c r="AE98" s="8"/>
      <c r="AF98" s="8">
        <v>26933</v>
      </c>
      <c r="AG98" s="8"/>
      <c r="AH98" s="8">
        <v>26815</v>
      </c>
    </row>
    <row r="99" spans="1:34" s="48" customFormat="1" ht="13.5" customHeight="1" outlineLevel="1" x14ac:dyDescent="0.3">
      <c r="B99" s="39" t="s">
        <v>22</v>
      </c>
      <c r="C99" s="38"/>
      <c r="D99" s="8">
        <v>5228.6255117257097</v>
      </c>
      <c r="E99" s="8"/>
      <c r="F99" s="8">
        <v>5704.2549964638501</v>
      </c>
      <c r="G99" s="8"/>
      <c r="H99" s="8">
        <v>6048.4502198296896</v>
      </c>
      <c r="I99" s="8"/>
      <c r="J99" s="8">
        <v>6675.4716885407597</v>
      </c>
      <c r="K99" s="8"/>
      <c r="L99" s="8">
        <v>6626.8561951145803</v>
      </c>
      <c r="M99" s="8"/>
      <c r="N99" s="8">
        <v>6880.9419324710498</v>
      </c>
      <c r="O99" s="8"/>
      <c r="P99" s="8">
        <v>6945.1853322268898</v>
      </c>
      <c r="Q99" s="8"/>
      <c r="R99" s="8">
        <v>7318.0336133802703</v>
      </c>
      <c r="S99" s="8"/>
      <c r="T99" s="8">
        <v>7550.5819938951499</v>
      </c>
      <c r="U99" s="8"/>
      <c r="V99" s="8">
        <v>7710.39933541144</v>
      </c>
      <c r="W99" s="8"/>
      <c r="X99" s="8">
        <v>7851.8571072517798</v>
      </c>
      <c r="Y99" s="8"/>
      <c r="Z99" s="8">
        <v>7754.7520640379998</v>
      </c>
      <c r="AA99" s="8"/>
      <c r="AB99" s="8">
        <v>7657</v>
      </c>
      <c r="AC99" s="8"/>
      <c r="AD99" s="8">
        <v>7443</v>
      </c>
      <c r="AE99" s="8"/>
      <c r="AF99" s="8">
        <v>7578</v>
      </c>
      <c r="AG99" s="8"/>
      <c r="AH99" s="8">
        <v>7620</v>
      </c>
    </row>
    <row r="100" spans="1:34" s="44" customFormat="1" ht="26.25" customHeight="1" x14ac:dyDescent="0.3">
      <c r="B100" s="1" t="s">
        <v>28</v>
      </c>
      <c r="C100" s="2"/>
      <c r="D100" s="3">
        <f t="shared" ref="D100:AG100" si="23">SUM(D98:D99)</f>
        <v>26203.64492862151</v>
      </c>
      <c r="E100" s="3">
        <f t="shared" si="23"/>
        <v>0</v>
      </c>
      <c r="F100" s="3">
        <f t="shared" si="23"/>
        <v>27324.364487930248</v>
      </c>
      <c r="G100" s="3">
        <f t="shared" si="23"/>
        <v>0</v>
      </c>
      <c r="H100" s="3">
        <f t="shared" si="23"/>
        <v>28213.07505095709</v>
      </c>
      <c r="I100" s="3">
        <f t="shared" si="23"/>
        <v>0</v>
      </c>
      <c r="J100" s="3">
        <f t="shared" si="23"/>
        <v>29174.198635897657</v>
      </c>
      <c r="K100" s="3">
        <f t="shared" si="23"/>
        <v>0</v>
      </c>
      <c r="L100" s="3">
        <f t="shared" si="23"/>
        <v>29735.998280477681</v>
      </c>
      <c r="M100" s="3">
        <f t="shared" si="23"/>
        <v>0</v>
      </c>
      <c r="N100" s="3">
        <f t="shared" si="23"/>
        <v>31429.543771142649</v>
      </c>
      <c r="O100" s="3">
        <f t="shared" si="23"/>
        <v>0</v>
      </c>
      <c r="P100" s="3">
        <f t="shared" si="23"/>
        <v>31679.89155086959</v>
      </c>
      <c r="Q100" s="3">
        <f t="shared" si="23"/>
        <v>0</v>
      </c>
      <c r="R100" s="3">
        <f t="shared" si="23"/>
        <v>33438.896536351371</v>
      </c>
      <c r="S100" s="3">
        <f t="shared" si="23"/>
        <v>0</v>
      </c>
      <c r="T100" s="3">
        <f t="shared" si="23"/>
        <v>34522.403032903851</v>
      </c>
      <c r="U100" s="3">
        <f t="shared" si="23"/>
        <v>0</v>
      </c>
      <c r="V100" s="3">
        <f t="shared" si="23"/>
        <v>34686.491312476239</v>
      </c>
      <c r="W100" s="3">
        <f t="shared" si="23"/>
        <v>0</v>
      </c>
      <c r="X100" s="3">
        <f t="shared" si="23"/>
        <v>34914.967357931382</v>
      </c>
      <c r="Y100" s="3">
        <f t="shared" si="23"/>
        <v>0</v>
      </c>
      <c r="Z100" s="3">
        <f t="shared" si="23"/>
        <v>34611.655010967501</v>
      </c>
      <c r="AA100" s="3">
        <f t="shared" si="23"/>
        <v>0</v>
      </c>
      <c r="AB100" s="3">
        <f t="shared" si="23"/>
        <v>34525.689091293301</v>
      </c>
      <c r="AC100" s="3">
        <f t="shared" si="23"/>
        <v>0</v>
      </c>
      <c r="AD100" s="3">
        <f t="shared" si="23"/>
        <v>34355</v>
      </c>
      <c r="AE100" s="3">
        <f t="shared" si="23"/>
        <v>0</v>
      </c>
      <c r="AF100" s="3">
        <f t="shared" si="23"/>
        <v>34511</v>
      </c>
      <c r="AG100" s="3">
        <f t="shared" si="23"/>
        <v>0</v>
      </c>
      <c r="AH100" s="3">
        <f>SUM(AH98:AH99)</f>
        <v>34435</v>
      </c>
    </row>
    <row r="101" spans="1:34" ht="2.25" customHeight="1" x14ac:dyDescent="0.25">
      <c r="A101" s="50"/>
      <c r="B101" s="51"/>
      <c r="C101" s="52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</row>
    <row r="102" spans="1:34" ht="9" customHeight="1" x14ac:dyDescent="0.25">
      <c r="F102" s="35"/>
    </row>
    <row r="103" spans="1:34" ht="12" x14ac:dyDescent="0.25">
      <c r="B103" s="14" t="s">
        <v>75</v>
      </c>
      <c r="F103" s="35"/>
    </row>
    <row r="104" spans="1:34" ht="4.5" customHeight="1" x14ac:dyDescent="0.25">
      <c r="B104" s="56"/>
      <c r="F104" s="35"/>
    </row>
    <row r="105" spans="1:34" ht="27.75" customHeight="1" x14ac:dyDescent="0.25">
      <c r="B105" s="83" t="s">
        <v>23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</row>
    <row r="106" spans="1:34" ht="12" x14ac:dyDescent="0.25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</row>
    <row r="107" spans="1:34" ht="13.5" customHeight="1" x14ac:dyDescent="0.25">
      <c r="B107" s="86" t="s">
        <v>37</v>
      </c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</row>
    <row r="108" spans="1:34" ht="14.4" x14ac:dyDescent="0.25">
      <c r="B108" s="83" t="s">
        <v>26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</row>
    <row r="109" spans="1:34" ht="13.5" customHeight="1" x14ac:dyDescent="0.25">
      <c r="B109" s="86" t="s">
        <v>25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</row>
    <row r="110" spans="1:34" ht="14.4" x14ac:dyDescent="0.25">
      <c r="B110" s="83" t="s">
        <v>48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</row>
    <row r="111" spans="1:34" ht="14.4" x14ac:dyDescent="0.25">
      <c r="B111" s="57" t="s">
        <v>68</v>
      </c>
      <c r="F111" s="59"/>
    </row>
    <row r="112" spans="1:34" ht="14.4" x14ac:dyDescent="0.25">
      <c r="B112" s="57" t="s">
        <v>49</v>
      </c>
      <c r="F112" s="59"/>
    </row>
    <row r="113" spans="2:34" ht="15" customHeight="1" x14ac:dyDescent="0.25">
      <c r="B113" s="57" t="s">
        <v>82</v>
      </c>
    </row>
    <row r="114" spans="2:34" ht="14.4" x14ac:dyDescent="0.25">
      <c r="B114" s="83" t="s">
        <v>50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</row>
    <row r="115" spans="2:34" ht="14.4" x14ac:dyDescent="0.25">
      <c r="B115" s="57" t="s">
        <v>51</v>
      </c>
    </row>
    <row r="116" spans="2:34" ht="14.25" customHeight="1" x14ac:dyDescent="0.25">
      <c r="B116" s="57" t="s">
        <v>52</v>
      </c>
    </row>
    <row r="117" spans="2:34" ht="14.25" customHeight="1" x14ac:dyDescent="0.3">
      <c r="B117" s="87" t="s">
        <v>53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</row>
    <row r="118" spans="2:34" ht="14.4" x14ac:dyDescent="0.25">
      <c r="B118" s="83" t="s">
        <v>66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</row>
  </sheetData>
  <mergeCells count="9">
    <mergeCell ref="B118:AH118"/>
    <mergeCell ref="A4:A5"/>
    <mergeCell ref="B105:AH106"/>
    <mergeCell ref="B107:AH107"/>
    <mergeCell ref="B108:AH108"/>
    <mergeCell ref="B109:AH109"/>
    <mergeCell ref="B110:AH110"/>
    <mergeCell ref="B114:AH114"/>
    <mergeCell ref="B117:X117"/>
  </mergeCells>
  <printOptions horizontalCentered="1"/>
  <pageMargins left="0" right="0" top="0.78740157480314965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showGridLines="0" zoomScaleNormal="100" workbookViewId="0">
      <selection activeCell="B1" sqref="B1"/>
    </sheetView>
  </sheetViews>
  <sheetFormatPr defaultColWidth="9.33203125" defaultRowHeight="13.2" x14ac:dyDescent="0.25"/>
  <cols>
    <col min="1" max="1" width="0.6640625" style="35" customWidth="1"/>
    <col min="2" max="2" width="32.5546875" style="54" customWidth="1"/>
    <col min="3" max="3" width="0.6640625" style="35" customWidth="1"/>
    <col min="4" max="4" width="8.6640625" style="58" customWidth="1"/>
    <col min="5" max="5" width="0.6640625" style="35" customWidth="1"/>
    <col min="6" max="6" width="8.6640625" style="35" customWidth="1"/>
    <col min="7" max="7" width="0.6640625" style="35" customWidth="1"/>
    <col min="8" max="8" width="8.6640625" style="35" customWidth="1"/>
    <col min="9" max="9" width="0.6640625" style="35" customWidth="1"/>
    <col min="10" max="10" width="8.6640625" style="35" customWidth="1"/>
    <col min="11" max="11" width="0.6640625" style="35" customWidth="1"/>
    <col min="12" max="12" width="8.6640625" style="35" customWidth="1"/>
    <col min="13" max="13" width="0.6640625" style="35" customWidth="1"/>
    <col min="14" max="14" width="8.6640625" style="35" customWidth="1"/>
    <col min="15" max="15" width="0.6640625" style="35" customWidth="1"/>
    <col min="16" max="16" width="8.6640625" style="35" customWidth="1"/>
    <col min="17" max="17" width="0.6640625" style="35" customWidth="1"/>
    <col min="18" max="18" width="8.6640625" style="35" customWidth="1"/>
    <col min="19" max="19" width="0.6640625" style="35" customWidth="1"/>
    <col min="20" max="20" width="8.6640625" style="35" customWidth="1"/>
    <col min="21" max="21" width="0.6640625" style="35" customWidth="1"/>
    <col min="22" max="22" width="8.6640625" style="35" customWidth="1"/>
    <col min="23" max="23" width="0.6640625" style="35" customWidth="1"/>
    <col min="24" max="24" width="9.33203125" style="35"/>
    <col min="25" max="25" width="0.6640625" style="35" customWidth="1"/>
    <col min="26" max="26" width="8.6640625" style="35" customWidth="1"/>
    <col min="27" max="27" width="0.6640625" style="35" customWidth="1"/>
    <col min="28" max="28" width="8.6640625" style="35" customWidth="1"/>
    <col min="29" max="29" width="0.6640625" style="35" customWidth="1"/>
    <col min="30" max="30" width="8.6640625" style="35" customWidth="1"/>
    <col min="31" max="31" width="0.6640625" style="35" customWidth="1"/>
    <col min="32" max="32" width="8.6640625" style="35" customWidth="1"/>
    <col min="33" max="16384" width="9.33203125" style="35"/>
  </cols>
  <sheetData>
    <row r="1" spans="1:32" s="15" customFormat="1" ht="22.5" customHeight="1" x14ac:dyDescent="0.25">
      <c r="B1" s="60" t="s">
        <v>29</v>
      </c>
      <c r="C1" s="17"/>
      <c r="E1" s="20"/>
      <c r="F1" s="21"/>
      <c r="G1" s="20"/>
      <c r="H1" s="20"/>
      <c r="I1" s="20"/>
      <c r="J1" s="22"/>
      <c r="K1" s="20"/>
      <c r="L1" s="20"/>
      <c r="M1" s="20"/>
      <c r="N1" s="20"/>
      <c r="O1" s="20"/>
      <c r="P1" s="20"/>
      <c r="Q1" s="20"/>
      <c r="R1" s="20"/>
      <c r="S1" s="20"/>
      <c r="T1" s="22"/>
      <c r="U1" s="20"/>
      <c r="V1" s="20"/>
      <c r="Z1" s="20"/>
      <c r="AB1" s="20"/>
      <c r="AD1" s="20"/>
      <c r="AF1" s="20"/>
    </row>
    <row r="2" spans="1:32" s="24" customFormat="1" ht="13.5" customHeight="1" x14ac:dyDescent="0.2">
      <c r="B2" s="25" t="s">
        <v>77</v>
      </c>
      <c r="C2" s="26"/>
      <c r="E2" s="29"/>
      <c r="F2" s="30"/>
      <c r="G2" s="29"/>
      <c r="H2" s="29"/>
      <c r="I2" s="29"/>
      <c r="J2" s="31"/>
      <c r="K2" s="29"/>
      <c r="L2" s="29"/>
      <c r="M2" s="29"/>
      <c r="N2" s="29"/>
      <c r="O2" s="29"/>
      <c r="P2" s="29"/>
      <c r="Q2" s="29"/>
      <c r="R2" s="29"/>
      <c r="S2" s="29"/>
      <c r="T2" s="31"/>
      <c r="U2" s="29"/>
      <c r="V2" s="29"/>
      <c r="Z2" s="29"/>
      <c r="AB2" s="29"/>
      <c r="AD2" s="29"/>
      <c r="AF2" s="29"/>
    </row>
    <row r="3" spans="1:32" s="24" customFormat="1" ht="10.5" customHeight="1" x14ac:dyDescent="0.2">
      <c r="B3" s="25"/>
      <c r="C3" s="26"/>
      <c r="E3" s="29"/>
      <c r="F3" s="30"/>
      <c r="G3" s="29"/>
      <c r="H3" s="29"/>
      <c r="I3" s="29"/>
      <c r="J3" s="31"/>
      <c r="K3" s="29"/>
      <c r="L3" s="29"/>
      <c r="M3" s="29"/>
      <c r="N3" s="29"/>
      <c r="O3" s="29"/>
      <c r="P3" s="29"/>
      <c r="Q3" s="29"/>
      <c r="R3" s="29"/>
      <c r="S3" s="29"/>
      <c r="T3" s="31"/>
      <c r="U3" s="29"/>
      <c r="V3" s="29"/>
      <c r="Z3" s="29"/>
      <c r="AB3" s="29"/>
      <c r="AD3" s="29"/>
      <c r="AF3" s="29"/>
    </row>
    <row r="4" spans="1:32" ht="40.5" customHeight="1" x14ac:dyDescent="0.25">
      <c r="A4" s="84"/>
      <c r="B4" s="61" t="s">
        <v>36</v>
      </c>
      <c r="C4" s="62"/>
      <c r="D4" s="12" t="s">
        <v>11</v>
      </c>
      <c r="E4" s="12"/>
      <c r="F4" s="12" t="s">
        <v>12</v>
      </c>
      <c r="G4" s="12"/>
      <c r="H4" s="12" t="s">
        <v>13</v>
      </c>
      <c r="I4" s="12"/>
      <c r="J4" s="12" t="s">
        <v>14</v>
      </c>
      <c r="K4" s="63"/>
      <c r="L4" s="12" t="s">
        <v>15</v>
      </c>
      <c r="M4" s="12"/>
      <c r="N4" s="12" t="s">
        <v>16</v>
      </c>
      <c r="O4" s="12"/>
      <c r="P4" s="12" t="s">
        <v>17</v>
      </c>
      <c r="Q4" s="12"/>
      <c r="R4" s="12" t="s">
        <v>18</v>
      </c>
      <c r="S4" s="12"/>
      <c r="T4" s="12" t="s">
        <v>19</v>
      </c>
      <c r="U4" s="63"/>
      <c r="V4" s="12" t="s">
        <v>20</v>
      </c>
      <c r="W4" s="64"/>
      <c r="X4" s="13" t="s">
        <v>34</v>
      </c>
      <c r="Y4" s="64"/>
      <c r="Z4" s="12" t="s">
        <v>35</v>
      </c>
      <c r="AA4" s="65"/>
      <c r="AB4" s="12" t="s">
        <v>65</v>
      </c>
      <c r="AC4" s="65"/>
      <c r="AD4" s="12" t="s">
        <v>71</v>
      </c>
      <c r="AE4" s="65"/>
      <c r="AF4" s="12" t="s">
        <v>76</v>
      </c>
    </row>
    <row r="5" spans="1:32" ht="3" customHeight="1" x14ac:dyDescent="0.25">
      <c r="A5" s="85"/>
      <c r="B5" s="36"/>
      <c r="C5" s="37"/>
    </row>
    <row r="6" spans="1:32" s="44" customFormat="1" ht="17.25" customHeight="1" x14ac:dyDescent="0.25">
      <c r="A6" s="40"/>
      <c r="B6" s="66" t="s">
        <v>30</v>
      </c>
      <c r="C6" s="67"/>
      <c r="D6" s="68">
        <f>'Tabella generale'!F8/'Tabella generale'!D8-1</f>
        <v>4.7676681595691495E-2</v>
      </c>
      <c r="E6" s="68" t="e">
        <f>'Tabella generale'!G8/'Tabella generale'!E8-1</f>
        <v>#DIV/0!</v>
      </c>
      <c r="F6" s="68">
        <f>'Tabella generale'!H8/'Tabella generale'!F8-1</f>
        <v>2.2979113545591456E-2</v>
      </c>
      <c r="G6" s="68" t="e">
        <f>'Tabella generale'!I8/'Tabella generale'!G8-1</f>
        <v>#DIV/0!</v>
      </c>
      <c r="H6" s="68">
        <f>'Tabella generale'!J8/'Tabella generale'!H8-1</f>
        <v>4.2799264724937558E-2</v>
      </c>
      <c r="I6" s="68" t="e">
        <f>'Tabella generale'!K8/'Tabella generale'!I8-1</f>
        <v>#DIV/0!</v>
      </c>
      <c r="J6" s="68">
        <f>'Tabella generale'!L8/'Tabella generale'!J8-1</f>
        <v>2.2067225175744776E-2</v>
      </c>
      <c r="K6" s="68" t="e">
        <f>'Tabella generale'!M8/'Tabella generale'!K8-1</f>
        <v>#DIV/0!</v>
      </c>
      <c r="L6" s="68">
        <f>'Tabella generale'!N8/'Tabella generale'!L8-1</f>
        <v>5.8512368278316185E-2</v>
      </c>
      <c r="M6" s="68" t="e">
        <f>'Tabella generale'!O8/'Tabella generale'!M8-1</f>
        <v>#DIV/0!</v>
      </c>
      <c r="N6" s="68">
        <f>'Tabella generale'!P8/'Tabella generale'!N8-1</f>
        <v>1.213988996655746E-2</v>
      </c>
      <c r="O6" s="68" t="e">
        <f>'Tabella generale'!Q8/'Tabella generale'!O8-1</f>
        <v>#DIV/0!</v>
      </c>
      <c r="P6" s="68">
        <f>'Tabella generale'!R8/'Tabella generale'!P8-1</f>
        <v>4.824697412773471E-2</v>
      </c>
      <c r="Q6" s="68" t="e">
        <f>'Tabella generale'!S8/'Tabella generale'!Q8-1</f>
        <v>#DIV/0!</v>
      </c>
      <c r="R6" s="68">
        <f>'Tabella generale'!T8/'Tabella generale'!R8-1</f>
        <v>2.022481130971121E-2</v>
      </c>
      <c r="S6" s="68" t="e">
        <f>'Tabella generale'!U8/'Tabella generale'!S8-1</f>
        <v>#DIV/0!</v>
      </c>
      <c r="T6" s="68">
        <f>'Tabella generale'!V8/'Tabella generale'!T8-1</f>
        <v>1.3452205197322042E-2</v>
      </c>
      <c r="U6" s="68" t="e">
        <f>'Tabella generale'!W8/'Tabella generale'!U8-1</f>
        <v>#DIV/0!</v>
      </c>
      <c r="V6" s="68">
        <f>'Tabella generale'!X8/'Tabella generale'!V8-1</f>
        <v>2.6912232016256254E-3</v>
      </c>
      <c r="W6" s="69"/>
      <c r="X6" s="68">
        <f>'Tabella generale'!Z8/'Tabella generale'!X8-1</f>
        <v>-5.1886580758064849E-4</v>
      </c>
      <c r="Y6" s="69"/>
      <c r="Z6" s="68">
        <f>'Tabella generale'!AB8/'Tabella generale'!Z8-1</f>
        <v>-5.0068409500597655E-3</v>
      </c>
      <c r="AA6" s="69"/>
      <c r="AB6" s="68">
        <f>'Tabella generale'!AD8/'Tabella generale'!AB8-1</f>
        <v>-3.4105883264863301E-3</v>
      </c>
      <c r="AC6" s="69"/>
      <c r="AD6" s="68">
        <f>'Tabella generale'!AF8/'Tabella generale'!AD8-1</f>
        <v>1.8666874076378459E-3</v>
      </c>
      <c r="AE6" s="69"/>
      <c r="AF6" s="68">
        <f>'Tabella generale'!AH8/'Tabella generale'!AF8-1</f>
        <v>-1.7855756540641199E-3</v>
      </c>
    </row>
    <row r="7" spans="1:32" s="44" customFormat="1" ht="17.25" customHeight="1" x14ac:dyDescent="0.25">
      <c r="A7" s="40"/>
      <c r="B7" s="66" t="s">
        <v>0</v>
      </c>
      <c r="C7" s="67"/>
      <c r="D7" s="68">
        <f>'Tabella generale'!F12/'Tabella generale'!D12-1</f>
        <v>4.37895027467603E-2</v>
      </c>
      <c r="E7" s="68" t="e">
        <f>'Tabella generale'!G12/'Tabella generale'!E12-1</f>
        <v>#DIV/0!</v>
      </c>
      <c r="F7" s="68">
        <f>'Tabella generale'!H12/'Tabella generale'!F12-1</f>
        <v>8.8674785913354537E-2</v>
      </c>
      <c r="G7" s="68" t="e">
        <f>'Tabella generale'!I12/'Tabella generale'!G12-1</f>
        <v>#DIV/0!</v>
      </c>
      <c r="H7" s="68">
        <f>'Tabella generale'!J12/'Tabella generale'!H12-1</f>
        <v>-1.067404744481204E-2</v>
      </c>
      <c r="I7" s="68" t="e">
        <f>'Tabella generale'!K12/'Tabella generale'!I12-1</f>
        <v>#DIV/0!</v>
      </c>
      <c r="J7" s="68">
        <f>'Tabella generale'!L12/'Tabella generale'!J12-1</f>
        <v>-1.2114140508658111E-2</v>
      </c>
      <c r="K7" s="68" t="e">
        <f>'Tabella generale'!M12/'Tabella generale'!K12-1</f>
        <v>#DIV/0!</v>
      </c>
      <c r="L7" s="68">
        <f>'Tabella generale'!N12/'Tabella generale'!L12-1</f>
        <v>6.944547393112499E-2</v>
      </c>
      <c r="M7" s="68" t="e">
        <f>'Tabella generale'!O12/'Tabella generale'!M12-1</f>
        <v>#DIV/0!</v>
      </c>
      <c r="N7" s="68">
        <f>'Tabella generale'!P12/'Tabella generale'!N12-1</f>
        <v>0.13733258422391326</v>
      </c>
      <c r="O7" s="68" t="e">
        <f>'Tabella generale'!Q12/'Tabella generale'!O12-1</f>
        <v>#DIV/0!</v>
      </c>
      <c r="P7" s="68">
        <f>'Tabella generale'!R12/'Tabella generale'!P12-1</f>
        <v>2.6502389192388787E-2</v>
      </c>
      <c r="Q7" s="68" t="e">
        <f>'Tabella generale'!S12/'Tabella generale'!Q12-1</f>
        <v>#DIV/0!</v>
      </c>
      <c r="R7" s="68">
        <f>'Tabella generale'!T12/'Tabella generale'!R12-1</f>
        <v>7.0805779134687663E-2</v>
      </c>
      <c r="S7" s="68" t="e">
        <f>'Tabella generale'!U12/'Tabella generale'!S12-1</f>
        <v>#DIV/0!</v>
      </c>
      <c r="T7" s="68">
        <f>'Tabella generale'!V12/'Tabella generale'!T12-1</f>
        <v>2.3076130442581277E-2</v>
      </c>
      <c r="U7" s="68" t="e">
        <f>'Tabella generale'!W12/'Tabella generale'!U12-1</f>
        <v>#DIV/0!</v>
      </c>
      <c r="V7" s="68">
        <f>'Tabella generale'!X12/'Tabella generale'!V12-1</f>
        <v>-1.5451309759565879E-2</v>
      </c>
      <c r="W7" s="69"/>
      <c r="X7" s="68">
        <f>'Tabella generale'!Z12/'Tabella generale'!X12-1</f>
        <v>-2.5217050801501051E-2</v>
      </c>
      <c r="Y7" s="69"/>
      <c r="Z7" s="68">
        <f>'Tabella generale'!AB12/'Tabella generale'!Z12-1</f>
        <v>-3.2522263210990054E-3</v>
      </c>
      <c r="AA7" s="69"/>
      <c r="AB7" s="68">
        <f>'Tabella generale'!AD12/'Tabella generale'!AB12-1</f>
        <v>-1.2301820716237755E-2</v>
      </c>
      <c r="AC7" s="69"/>
      <c r="AD7" s="68">
        <f>'Tabella generale'!AF12/'Tabella generale'!AD12-1</f>
        <v>2.8416666880497266E-2</v>
      </c>
      <c r="AE7" s="69"/>
      <c r="AF7" s="68">
        <f>'Tabella generale'!AH12/'Tabella generale'!AF12-1</f>
        <v>5.1393305983471915E-2</v>
      </c>
    </row>
    <row r="8" spans="1:32" s="44" customFormat="1" ht="17.25" customHeight="1" x14ac:dyDescent="0.25">
      <c r="A8" s="40"/>
      <c r="B8" s="66" t="s">
        <v>1</v>
      </c>
      <c r="C8" s="67"/>
      <c r="D8" s="68">
        <f>'Tabella generale'!F16/'Tabella generale'!D16-1</f>
        <v>8.5706491506789106E-2</v>
      </c>
      <c r="E8" s="68" t="e">
        <f>'Tabella generale'!G16/'Tabella generale'!E16-1</f>
        <v>#DIV/0!</v>
      </c>
      <c r="F8" s="68">
        <f>'Tabella generale'!H16/'Tabella generale'!F16-1</f>
        <v>2.6516264434672587E-2</v>
      </c>
      <c r="G8" s="68" t="e">
        <f>'Tabella generale'!I16/'Tabella generale'!G16-1</f>
        <v>#DIV/0!</v>
      </c>
      <c r="H8" s="68">
        <f>'Tabella generale'!J16/'Tabella generale'!H16-1</f>
        <v>7.2896763098062589E-3</v>
      </c>
      <c r="I8" s="68" t="e">
        <f>'Tabella generale'!K16/'Tabella generale'!I16-1</f>
        <v>#DIV/0!</v>
      </c>
      <c r="J8" s="68">
        <f>'Tabella generale'!L16/'Tabella generale'!J16-1</f>
        <v>1.609769776856651E-2</v>
      </c>
      <c r="K8" s="68" t="e">
        <f>'Tabella generale'!M16/'Tabella generale'!K16-1</f>
        <v>#DIV/0!</v>
      </c>
      <c r="L8" s="68">
        <f>'Tabella generale'!N16/'Tabella generale'!L16-1</f>
        <v>0.11572148321264786</v>
      </c>
      <c r="M8" s="68" t="e">
        <f>'Tabella generale'!O16/'Tabella generale'!M16-1</f>
        <v>#DIV/0!</v>
      </c>
      <c r="N8" s="68">
        <f>'Tabella generale'!P16/'Tabella generale'!N16-1</f>
        <v>-1.0828361570775935E-2</v>
      </c>
      <c r="O8" s="68" t="e">
        <f>'Tabella generale'!Q16/'Tabella generale'!O16-1</f>
        <v>#DIV/0!</v>
      </c>
      <c r="P8" s="68">
        <f>'Tabella generale'!R16/'Tabella generale'!P16-1</f>
        <v>9.1040160382689361E-3</v>
      </c>
      <c r="Q8" s="68" t="e">
        <f>'Tabella generale'!S16/'Tabella generale'!Q16-1</f>
        <v>#DIV/0!</v>
      </c>
      <c r="R8" s="68">
        <f>'Tabella generale'!T16/'Tabella generale'!R16-1</f>
        <v>5.4791772998753707E-2</v>
      </c>
      <c r="S8" s="68" t="e">
        <f>'Tabella generale'!U16/'Tabella generale'!S16-1</f>
        <v>#DIV/0!</v>
      </c>
      <c r="T8" s="68">
        <f>'Tabella generale'!V16/'Tabella generale'!T16-1</f>
        <v>9.3121626470349383E-5</v>
      </c>
      <c r="U8" s="68" t="e">
        <f>'Tabella generale'!W16/'Tabella generale'!U16-1</f>
        <v>#DIV/0!</v>
      </c>
      <c r="V8" s="68">
        <f>'Tabella generale'!X16/'Tabella generale'!V16-1</f>
        <v>-3.854616256080079E-3</v>
      </c>
      <c r="W8" s="69"/>
      <c r="X8" s="68">
        <f>'Tabella generale'!Z16/'Tabella generale'!X16-1</f>
        <v>-9.5465895255876232E-3</v>
      </c>
      <c r="Y8" s="69"/>
      <c r="Z8" s="68">
        <f>'Tabella generale'!AB16/'Tabella generale'!Z16-1</f>
        <v>-1.5646994000168224E-2</v>
      </c>
      <c r="AA8" s="69"/>
      <c r="AB8" s="68">
        <f>'Tabella generale'!AD16/'Tabella generale'!AB16-1</f>
        <v>-2.1344787422963418E-2</v>
      </c>
      <c r="AC8" s="69"/>
      <c r="AD8" s="68">
        <f>'Tabella generale'!AF16/'Tabella generale'!AD16-1</f>
        <v>2.8514111092783345E-2</v>
      </c>
      <c r="AE8" s="69"/>
      <c r="AF8" s="68">
        <f>'Tabella generale'!AH16/'Tabella generale'!AF16-1</f>
        <v>2.0383357845222605E-2</v>
      </c>
    </row>
    <row r="9" spans="1:32" s="44" customFormat="1" ht="17.25" customHeight="1" x14ac:dyDescent="0.25">
      <c r="A9" s="40"/>
      <c r="B9" s="66" t="s">
        <v>2</v>
      </c>
      <c r="C9" s="67"/>
      <c r="D9" s="68">
        <f>'Tabella generale'!F20/'Tabella generale'!D20-1</f>
        <v>2.4942672062800986E-2</v>
      </c>
      <c r="E9" s="68" t="e">
        <f>'Tabella generale'!G20/'Tabella generale'!E20-1</f>
        <v>#DIV/0!</v>
      </c>
      <c r="F9" s="68">
        <f>'Tabella generale'!H20/'Tabella generale'!F20-1</f>
        <v>1.9766387671769081E-2</v>
      </c>
      <c r="G9" s="68" t="e">
        <f>'Tabella generale'!I20/'Tabella generale'!G20-1</f>
        <v>#DIV/0!</v>
      </c>
      <c r="H9" s="68">
        <f>'Tabella generale'!J20/'Tabella generale'!H20-1</f>
        <v>7.7334076133230178E-2</v>
      </c>
      <c r="I9" s="68" t="e">
        <f>'Tabella generale'!K20/'Tabella generale'!I20-1</f>
        <v>#DIV/0!</v>
      </c>
      <c r="J9" s="68">
        <f>'Tabella generale'!L20/'Tabella generale'!J20-1</f>
        <v>1.635105899203837E-2</v>
      </c>
      <c r="K9" s="68" t="e">
        <f>'Tabella generale'!M20/'Tabella generale'!K20-1</f>
        <v>#DIV/0!</v>
      </c>
      <c r="L9" s="68">
        <f>'Tabella generale'!N20/'Tabella generale'!L20-1</f>
        <v>5.7758219102436836E-2</v>
      </c>
      <c r="M9" s="68" t="e">
        <f>'Tabella generale'!O20/'Tabella generale'!M20-1</f>
        <v>#DIV/0!</v>
      </c>
      <c r="N9" s="68">
        <f>'Tabella generale'!P20/'Tabella generale'!N20-1</f>
        <v>-4.2336846435653275E-4</v>
      </c>
      <c r="O9" s="68" t="e">
        <f>'Tabella generale'!Q20/'Tabella generale'!O20-1</f>
        <v>#DIV/0!</v>
      </c>
      <c r="P9" s="68">
        <f>'Tabella generale'!R20/'Tabella generale'!P20-1</f>
        <v>6.2060227050234174E-2</v>
      </c>
      <c r="Q9" s="68" t="e">
        <f>'Tabella generale'!S20/'Tabella generale'!Q20-1</f>
        <v>#DIV/0!</v>
      </c>
      <c r="R9" s="68">
        <f>'Tabella generale'!T20/'Tabella generale'!R20-1</f>
        <v>2.6431527611473715E-2</v>
      </c>
      <c r="S9" s="68" t="e">
        <f>'Tabella generale'!U20/'Tabella generale'!S20-1</f>
        <v>#DIV/0!</v>
      </c>
      <c r="T9" s="68">
        <f>'Tabella generale'!V20/'Tabella generale'!T20-1</f>
        <v>6.2478420386258282E-3</v>
      </c>
      <c r="U9" s="68" t="e">
        <f>'Tabella generale'!W20/'Tabella generale'!U20-1</f>
        <v>#DIV/0!</v>
      </c>
      <c r="V9" s="68">
        <f>'Tabella generale'!X20/'Tabella generale'!V20-1</f>
        <v>1.0069927897979891E-3</v>
      </c>
      <c r="W9" s="69"/>
      <c r="X9" s="68">
        <f>'Tabella generale'!Z20/'Tabella generale'!X20-1</f>
        <v>-7.3572683180339604E-3</v>
      </c>
      <c r="Y9" s="69"/>
      <c r="Z9" s="68">
        <f>'Tabella generale'!AB20/'Tabella generale'!Z20-1</f>
        <v>3.1846998286555461E-4</v>
      </c>
      <c r="AA9" s="69"/>
      <c r="AB9" s="68">
        <f>'Tabella generale'!AD20/'Tabella generale'!AB20-1</f>
        <v>-1.4762904709348157E-2</v>
      </c>
      <c r="AC9" s="69"/>
      <c r="AD9" s="68">
        <f>'Tabella generale'!AF20/'Tabella generale'!AD20-1</f>
        <v>-5.9694315644857054E-3</v>
      </c>
      <c r="AE9" s="69"/>
      <c r="AF9" s="68">
        <f>'Tabella generale'!AH20/'Tabella generale'!AF20-1</f>
        <v>4.8304838776553893E-3</v>
      </c>
    </row>
    <row r="10" spans="1:32" s="44" customFormat="1" ht="17.25" customHeight="1" x14ac:dyDescent="0.25">
      <c r="A10" s="40"/>
      <c r="B10" s="66" t="s">
        <v>31</v>
      </c>
      <c r="C10" s="67"/>
      <c r="D10" s="68">
        <f>'Tabella generale'!F24/'Tabella generale'!D24-1</f>
        <v>6.3100647199674675E-2</v>
      </c>
      <c r="E10" s="68" t="e">
        <f>'Tabella generale'!G24/'Tabella generale'!E24-1</f>
        <v>#DIV/0!</v>
      </c>
      <c r="F10" s="68">
        <f>'Tabella generale'!H24/'Tabella generale'!F24-1</f>
        <v>7.634344751082045E-3</v>
      </c>
      <c r="G10" s="68" t="e">
        <f>'Tabella generale'!I24/'Tabella generale'!G24-1</f>
        <v>#DIV/0!</v>
      </c>
      <c r="H10" s="68">
        <f>'Tabella generale'!J24/'Tabella generale'!H24-1</f>
        <v>-1.6578738161190598E-2</v>
      </c>
      <c r="I10" s="68" t="e">
        <f>'Tabella generale'!K24/'Tabella generale'!I24-1</f>
        <v>#DIV/0!</v>
      </c>
      <c r="J10" s="68">
        <f>'Tabella generale'!L24/'Tabella generale'!J24-1</f>
        <v>6.6642658454600934E-3</v>
      </c>
      <c r="K10" s="68" t="e">
        <f>'Tabella generale'!M24/'Tabella generale'!K24-1</f>
        <v>#DIV/0!</v>
      </c>
      <c r="L10" s="68">
        <f>'Tabella generale'!N24/'Tabella generale'!L24-1</f>
        <v>5.7947667122482782E-2</v>
      </c>
      <c r="M10" s="68" t="e">
        <f>'Tabella generale'!O24/'Tabella generale'!M24-1</f>
        <v>#DIV/0!</v>
      </c>
      <c r="N10" s="68">
        <f>'Tabella generale'!P24/'Tabella generale'!N24-1</f>
        <v>5.5108969213057302E-2</v>
      </c>
      <c r="O10" s="68" t="e">
        <f>'Tabella generale'!Q24/'Tabella generale'!O24-1</f>
        <v>#DIV/0!</v>
      </c>
      <c r="P10" s="68">
        <f>'Tabella generale'!R24/'Tabella generale'!P24-1</f>
        <v>2.2922001161578498E-2</v>
      </c>
      <c r="Q10" s="68" t="e">
        <f>'Tabella generale'!S24/'Tabella generale'!Q24-1</f>
        <v>#DIV/0!</v>
      </c>
      <c r="R10" s="68">
        <f>'Tabella generale'!T24/'Tabella generale'!R24-1</f>
        <v>7.3123962351460126E-3</v>
      </c>
      <c r="S10" s="68" t="e">
        <f>'Tabella generale'!U24/'Tabella generale'!S24-1</f>
        <v>#DIV/0!</v>
      </c>
      <c r="T10" s="68">
        <f>'Tabella generale'!V24/'Tabella generale'!T24-1</f>
        <v>-1.3188139862870929E-2</v>
      </c>
      <c r="U10" s="68" t="e">
        <f>'Tabella generale'!W24/'Tabella generale'!U24-1</f>
        <v>#DIV/0!</v>
      </c>
      <c r="V10" s="68">
        <f>'Tabella generale'!X24/'Tabella generale'!V24-1</f>
        <v>3.7212747550867009E-2</v>
      </c>
      <c r="W10" s="69"/>
      <c r="X10" s="68">
        <f>'Tabella generale'!Z24/'Tabella generale'!X24-1</f>
        <v>4.2917161555373617E-3</v>
      </c>
      <c r="Y10" s="69"/>
      <c r="Z10" s="68">
        <f>'Tabella generale'!AB24/'Tabella generale'!Z24-1</f>
        <v>1.1299211536037967E-2</v>
      </c>
      <c r="AA10" s="69"/>
      <c r="AB10" s="68">
        <f>'Tabella generale'!AD24/'Tabella generale'!AB24-1</f>
        <v>-1.5568108587740936E-2</v>
      </c>
      <c r="AC10" s="69"/>
      <c r="AD10" s="68">
        <f>'Tabella generale'!AF24/'Tabella generale'!AD24-1</f>
        <v>1.2095267217069328E-2</v>
      </c>
      <c r="AE10" s="69"/>
      <c r="AF10" s="68">
        <f>'Tabella generale'!AH24/'Tabella generale'!AF24-1</f>
        <v>3.0413911175265929E-2</v>
      </c>
    </row>
    <row r="11" spans="1:32" s="49" customFormat="1" ht="17.25" customHeight="1" x14ac:dyDescent="0.25">
      <c r="A11" s="40"/>
      <c r="B11" s="66" t="s">
        <v>32</v>
      </c>
      <c r="C11" s="67"/>
      <c r="D11" s="68">
        <v>0</v>
      </c>
      <c r="E11" s="68"/>
      <c r="F11" s="68">
        <v>0</v>
      </c>
      <c r="G11" s="68"/>
      <c r="H11" s="68">
        <v>0</v>
      </c>
      <c r="I11" s="68" t="e">
        <f>'Tabella generale'!K28/'Tabella generale'!I28-1</f>
        <v>#DIV/0!</v>
      </c>
      <c r="J11" s="68">
        <f>'Tabella generale'!L28/'Tabella generale'!J28-1</f>
        <v>-1.6417107270086162E-2</v>
      </c>
      <c r="K11" s="68" t="e">
        <f>'Tabella generale'!M28/'Tabella generale'!K28-1</f>
        <v>#DIV/0!</v>
      </c>
      <c r="L11" s="68">
        <f>'Tabella generale'!N28/'Tabella generale'!L28-1</f>
        <v>8.7569717046791284E-2</v>
      </c>
      <c r="M11" s="68" t="e">
        <f>'Tabella generale'!O28/'Tabella generale'!M28-1</f>
        <v>#DIV/0!</v>
      </c>
      <c r="N11" s="68">
        <f>'Tabella generale'!P28/'Tabella generale'!N28-1</f>
        <v>4.2192175450013192E-2</v>
      </c>
      <c r="O11" s="68" t="e">
        <f>'Tabella generale'!Q28/'Tabella generale'!O28-1</f>
        <v>#DIV/0!</v>
      </c>
      <c r="P11" s="68">
        <f>'Tabella generale'!R28/'Tabella generale'!P28-1</f>
        <v>-4.1493478159134733E-2</v>
      </c>
      <c r="Q11" s="68" t="e">
        <f>'Tabella generale'!S28/'Tabella generale'!Q28-1</f>
        <v>#DIV/0!</v>
      </c>
      <c r="R11" s="68">
        <f>'Tabella generale'!T28/'Tabella generale'!R28-1</f>
        <v>9.6444291704854468E-2</v>
      </c>
      <c r="S11" s="68" t="e">
        <f>'Tabella generale'!U28/'Tabella generale'!S28-1</f>
        <v>#DIV/0!</v>
      </c>
      <c r="T11" s="68">
        <f>'Tabella generale'!V28/'Tabella generale'!T28-1</f>
        <v>-1.586456355343524E-2</v>
      </c>
      <c r="U11" s="68" t="e">
        <f>'Tabella generale'!W28/'Tabella generale'!U28-1</f>
        <v>#DIV/0!</v>
      </c>
      <c r="V11" s="68">
        <f>'Tabella generale'!X28/'Tabella generale'!V28-1</f>
        <v>2.1134091170052161E-2</v>
      </c>
      <c r="W11" s="70"/>
      <c r="X11" s="68">
        <f>'Tabella generale'!Z28/'Tabella generale'!X28-1</f>
        <v>9.7440719282293475E-3</v>
      </c>
      <c r="Y11" s="70"/>
      <c r="Z11" s="68">
        <f>'Tabella generale'!AB28/'Tabella generale'!Z28-1</f>
        <v>8.5654713769156565E-4</v>
      </c>
      <c r="AA11" s="70"/>
      <c r="AB11" s="68">
        <f>'Tabella generale'!AD28/'Tabella generale'!AB28-1</f>
        <v>1.2813795202580636E-2</v>
      </c>
      <c r="AC11" s="70"/>
      <c r="AD11" s="68">
        <f>'Tabella generale'!AF28/'Tabella generale'!AD28-1</f>
        <v>-6.2535267436359843E-2</v>
      </c>
      <c r="AE11" s="70"/>
      <c r="AF11" s="68">
        <f>'Tabella generale'!AH28/'Tabella generale'!AF28-1</f>
        <v>1.325837181551659E-4</v>
      </c>
    </row>
    <row r="12" spans="1:32" s="44" customFormat="1" ht="17.25" customHeight="1" x14ac:dyDescent="0.25">
      <c r="A12" s="40"/>
      <c r="B12" s="66" t="s">
        <v>21</v>
      </c>
      <c r="C12" s="67"/>
      <c r="D12" s="68">
        <v>0</v>
      </c>
      <c r="E12" s="68"/>
      <c r="F12" s="68">
        <v>0</v>
      </c>
      <c r="G12" s="68"/>
      <c r="H12" s="68">
        <v>0</v>
      </c>
      <c r="I12" s="68" t="e">
        <f>'Tabella generale'!K32/'Tabella generale'!I32-1</f>
        <v>#DIV/0!</v>
      </c>
      <c r="J12" s="68">
        <f>'Tabella generale'!L32/'Tabella generale'!J32-1</f>
        <v>5.2506682107171132E-2</v>
      </c>
      <c r="K12" s="68" t="e">
        <f>'Tabella generale'!M32/'Tabella generale'!K32-1</f>
        <v>#DIV/0!</v>
      </c>
      <c r="L12" s="68">
        <f>'Tabella generale'!N32/'Tabella generale'!L32-1</f>
        <v>9.237030029249782E-2</v>
      </c>
      <c r="M12" s="68" t="e">
        <f>'Tabella generale'!O32/'Tabella generale'!M32-1</f>
        <v>#DIV/0!</v>
      </c>
      <c r="N12" s="68">
        <f>'Tabella generale'!P32/'Tabella generale'!N32-1</f>
        <v>7.2585594312217783E-3</v>
      </c>
      <c r="O12" s="68" t="e">
        <f>'Tabella generale'!Q32/'Tabella generale'!O32-1</f>
        <v>#DIV/0!</v>
      </c>
      <c r="P12" s="68">
        <f>'Tabella generale'!R32/'Tabella generale'!P32-1</f>
        <v>3.4285264661915171E-2</v>
      </c>
      <c r="Q12" s="68" t="e">
        <f>'Tabella generale'!S32/'Tabella generale'!Q32-1</f>
        <v>#DIV/0!</v>
      </c>
      <c r="R12" s="68">
        <f>'Tabella generale'!T32/'Tabella generale'!R32-1</f>
        <v>7.2824338878810124E-2</v>
      </c>
      <c r="S12" s="68" t="e">
        <f>'Tabella generale'!U32/'Tabella generale'!S32-1</f>
        <v>#DIV/0!</v>
      </c>
      <c r="T12" s="68">
        <f>'Tabella generale'!V32/'Tabella generale'!T32-1</f>
        <v>0.10467755294665326</v>
      </c>
      <c r="U12" s="68" t="e">
        <f>'Tabella generale'!W32/'Tabella generale'!U32-1</f>
        <v>#DIV/0!</v>
      </c>
      <c r="V12" s="68">
        <f>'Tabella generale'!X32/'Tabella generale'!V32-1</f>
        <v>0.10007096350090339</v>
      </c>
      <c r="W12" s="68" t="e">
        <f>'Tabella generale'!Y32/'Tabella generale'!W32-1</f>
        <v>#DIV/0!</v>
      </c>
      <c r="X12" s="68">
        <f>'Tabella generale'!Z32/'Tabella generale'!X32-1</f>
        <v>-2.0454619144716357E-3</v>
      </c>
      <c r="Y12" s="68" t="e">
        <f>'Tabella generale'!AA32/'Tabella generale'!Y32-1</f>
        <v>#DIV/0!</v>
      </c>
      <c r="Z12" s="68">
        <f>'Tabella generale'!AB32/'Tabella generale'!Z32-1</f>
        <v>-1.9632012222881801E-2</v>
      </c>
      <c r="AA12" s="68" t="e">
        <f>'Tabella generale'!AC32/'Tabella generale'!AA32-1</f>
        <v>#DIV/0!</v>
      </c>
      <c r="AB12" s="68">
        <f>'Tabella generale'!AD32/'Tabella generale'!AB32-1</f>
        <v>-7.7616342096720192E-3</v>
      </c>
      <c r="AC12" s="68" t="e">
        <f>'Tabella generale'!AE32/'Tabella generale'!AC32-1</f>
        <v>#DIV/0!</v>
      </c>
      <c r="AD12" s="68">
        <f>'Tabella generale'!AF32/'Tabella generale'!AD32-1</f>
        <v>6.4940317488744181E-3</v>
      </c>
      <c r="AE12" s="68"/>
      <c r="AF12" s="68">
        <f>'Tabella generale'!AH32/'Tabella generale'!AF32-1</f>
        <v>5.5196833992918748E-3</v>
      </c>
    </row>
    <row r="13" spans="1:32" s="44" customFormat="1" ht="17.25" customHeight="1" x14ac:dyDescent="0.25">
      <c r="A13" s="40"/>
      <c r="B13" s="66" t="s">
        <v>54</v>
      </c>
      <c r="C13" s="67"/>
      <c r="D13" s="68">
        <f>'Tabella generale'!F36/'Tabella generale'!D36-1</f>
        <v>8.5974868487732614E-3</v>
      </c>
      <c r="E13" s="68"/>
      <c r="F13" s="68">
        <f>'Tabella generale'!H36/'Tabella generale'!F36-1</f>
        <v>1.2953802684721349E-2</v>
      </c>
      <c r="G13" s="68"/>
      <c r="H13" s="68">
        <f>'Tabella generale'!J36/'Tabella generale'!H36-1</f>
        <v>5.7847432883732841E-2</v>
      </c>
      <c r="I13" s="68"/>
      <c r="J13" s="68">
        <f>'Tabella generale'!L36/'Tabella generale'!J36-1</f>
        <v>3.2293826170650242E-2</v>
      </c>
      <c r="K13" s="68"/>
      <c r="L13" s="68">
        <v>0</v>
      </c>
      <c r="M13" s="68"/>
      <c r="N13" s="68">
        <v>0</v>
      </c>
      <c r="O13" s="68"/>
      <c r="P13" s="68">
        <v>0</v>
      </c>
      <c r="Q13" s="68"/>
      <c r="R13" s="68">
        <v>0</v>
      </c>
      <c r="S13" s="68"/>
      <c r="T13" s="68">
        <v>0</v>
      </c>
      <c r="U13" s="68"/>
      <c r="V13" s="68">
        <v>0</v>
      </c>
      <c r="W13" s="68"/>
      <c r="X13" s="68">
        <v>0</v>
      </c>
      <c r="Y13" s="68"/>
      <c r="Z13" s="68">
        <v>0</v>
      </c>
      <c r="AA13" s="68"/>
      <c r="AB13" s="68">
        <v>0</v>
      </c>
      <c r="AC13" s="68"/>
      <c r="AD13" s="68">
        <v>0</v>
      </c>
      <c r="AE13" s="68"/>
      <c r="AF13" s="68">
        <v>0</v>
      </c>
    </row>
    <row r="14" spans="1:32" s="44" customFormat="1" ht="17.25" customHeight="1" x14ac:dyDescent="0.25">
      <c r="A14" s="40"/>
      <c r="B14" s="66" t="s">
        <v>55</v>
      </c>
      <c r="C14" s="67"/>
      <c r="D14" s="68">
        <f>'Tabella generale'!F40/'Tabella generale'!D40-1</f>
        <v>2.8111563613542279E-2</v>
      </c>
      <c r="E14" s="68" t="e">
        <f>'Tabella generale'!G42/'Tabella generale'!E42-1</f>
        <v>#DIV/0!</v>
      </c>
      <c r="F14" s="68">
        <f>'Tabella generale'!H40/'Tabella generale'!F40-1</f>
        <v>3.5836444447037374E-2</v>
      </c>
      <c r="G14" s="68" t="e">
        <f>'Tabella generale'!I40/'Tabella generale'!G40-1</f>
        <v>#DIV/0!</v>
      </c>
      <c r="H14" s="68">
        <f>'Tabella generale'!J40/'Tabella generale'!H40-1</f>
        <v>1.9076743585655365E-4</v>
      </c>
      <c r="I14" s="68" t="e">
        <f>'Tabella generale'!K40/'Tabella generale'!I40-1</f>
        <v>#DIV/0!</v>
      </c>
      <c r="J14" s="68">
        <f>'Tabella generale'!L40/'Tabella generale'!J40-1</f>
        <v>-1.4604842447995314E-2</v>
      </c>
      <c r="K14" s="68" t="e">
        <f>'Tabella generale'!M40/'Tabella generale'!K40-1</f>
        <v>#DIV/0!</v>
      </c>
      <c r="L14" s="68">
        <f>'Tabella generale'!N40/'Tabella generale'!L40-1</f>
        <v>7.8826423319268146E-2</v>
      </c>
      <c r="M14" s="68" t="e">
        <f>'Tabella generale'!O40/'Tabella generale'!M40-1</f>
        <v>#DIV/0!</v>
      </c>
      <c r="N14" s="68">
        <f>'Tabella generale'!P40/'Tabella generale'!N40-1</f>
        <v>-3.6056900455413987E-2</v>
      </c>
      <c r="O14" s="68" t="e">
        <f>'Tabella generale'!Q40/'Tabella generale'!O40-1</f>
        <v>#DIV/0!</v>
      </c>
      <c r="P14" s="68">
        <f>'Tabella generale'!R40/'Tabella generale'!P40-1</f>
        <v>0.10357582946334354</v>
      </c>
      <c r="Q14" s="68" t="e">
        <f>'Tabella generale'!S40/'Tabella generale'!Q40-1</f>
        <v>#DIV/0!</v>
      </c>
      <c r="R14" s="68">
        <f>'Tabella generale'!T40/'Tabella generale'!R40-1</f>
        <v>4.4031746243982317E-2</v>
      </c>
      <c r="S14" s="68" t="e">
        <f>'Tabella generale'!U40/'Tabella generale'!S40-1</f>
        <v>#DIV/0!</v>
      </c>
      <c r="T14" s="68">
        <f>'Tabella generale'!V40/'Tabella generale'!T40-1</f>
        <v>-1.205588124143242E-2</v>
      </c>
      <c r="U14" s="68" t="e">
        <f>'Tabella generale'!W40/'Tabella generale'!U40-1</f>
        <v>#DIV/0!</v>
      </c>
      <c r="V14" s="68">
        <f>'Tabella generale'!X40/'Tabella generale'!V40-1</f>
        <v>4.524135819930386E-3</v>
      </c>
      <c r="W14" s="69"/>
      <c r="X14" s="68">
        <f>'Tabella generale'!Z40/'Tabella generale'!X40-1</f>
        <v>-2.6045369042647315E-2</v>
      </c>
      <c r="Y14" s="69"/>
      <c r="Z14" s="68">
        <f>'Tabella generale'!AB40/'Tabella generale'!Z40-1</f>
        <v>-2.6805354368908407E-3</v>
      </c>
      <c r="AA14" s="69"/>
      <c r="AB14" s="68">
        <f>'Tabella generale'!AD40/'Tabella generale'!AB40-1</f>
        <v>-1.1466619681036572E-2</v>
      </c>
      <c r="AC14" s="69"/>
      <c r="AD14" s="68">
        <f>'Tabella generale'!AF40/'Tabella generale'!AD40-1</f>
        <v>6.0622099822289499E-3</v>
      </c>
      <c r="AE14" s="69"/>
      <c r="AF14" s="68">
        <f>'Tabella generale'!AH40/'Tabella generale'!AF40-1</f>
        <v>-3.0835636537346001E-2</v>
      </c>
    </row>
    <row r="15" spans="1:32" s="44" customFormat="1" ht="17.25" customHeight="1" x14ac:dyDescent="0.25">
      <c r="A15" s="40"/>
      <c r="B15" s="66" t="s">
        <v>72</v>
      </c>
      <c r="C15" s="67"/>
      <c r="D15" s="68">
        <f>'Tabella generale'!F44/'Tabella generale'!D44-1</f>
        <v>-5.7715304107147647E-3</v>
      </c>
      <c r="E15" s="68" t="e">
        <f>'Tabella generale'!G44/'Tabella generale'!E44-1</f>
        <v>#DIV/0!</v>
      </c>
      <c r="F15" s="68">
        <f>'Tabella generale'!H44/'Tabella generale'!F44-1</f>
        <v>9.477082938117487E-2</v>
      </c>
      <c r="G15" s="68" t="e">
        <f>'Tabella generale'!I44/'Tabella generale'!G44-1</f>
        <v>#DIV/0!</v>
      </c>
      <c r="H15" s="68">
        <f>'Tabella generale'!J44/'Tabella generale'!H44-1</f>
        <v>5.5697722727683363E-3</v>
      </c>
      <c r="I15" s="68" t="e">
        <f>'Tabella generale'!K44/'Tabella generale'!I44-1</f>
        <v>#DIV/0!</v>
      </c>
      <c r="J15" s="68">
        <f>'Tabella generale'!L44/'Tabella generale'!J44-1</f>
        <v>3.3915945789307456E-2</v>
      </c>
      <c r="K15" s="68" t="e">
        <f>'Tabella generale'!M44/'Tabella generale'!K44-1</f>
        <v>#DIV/0!</v>
      </c>
      <c r="L15" s="68">
        <f>'Tabella generale'!N44/'Tabella generale'!L44-1</f>
        <v>5.2112666542113439E-2</v>
      </c>
      <c r="M15" s="68" t="e">
        <f>'Tabella generale'!O44/'Tabella generale'!M44-1</f>
        <v>#DIV/0!</v>
      </c>
      <c r="N15" s="68">
        <f>'Tabella generale'!P44/'Tabella generale'!N44-1</f>
        <v>-6.5865457781848935E-2</v>
      </c>
      <c r="O15" s="68" t="e">
        <f>'Tabella generale'!Q44/'Tabella generale'!O44-1</f>
        <v>#DIV/0!</v>
      </c>
      <c r="P15" s="68">
        <f>'Tabella generale'!R44/'Tabella generale'!P44-1</f>
        <v>1.3412099677280631E-2</v>
      </c>
      <c r="Q15" s="68" t="e">
        <f>'Tabella generale'!S44/'Tabella generale'!Q44-1</f>
        <v>#DIV/0!</v>
      </c>
      <c r="R15" s="68">
        <f>'Tabella generale'!T44/'Tabella generale'!R44-1</f>
        <v>-3.1598081763946073E-3</v>
      </c>
      <c r="S15" s="68" t="e">
        <f>'Tabella generale'!U44/'Tabella generale'!S44-1</f>
        <v>#DIV/0!</v>
      </c>
      <c r="T15" s="68">
        <f>'Tabella generale'!V44/'Tabella generale'!T44-1</f>
        <v>9.0461379068784042E-2</v>
      </c>
      <c r="U15" s="68" t="e">
        <f>'Tabella generale'!W44/'Tabella generale'!U44-1</f>
        <v>#DIV/0!</v>
      </c>
      <c r="V15" s="68">
        <f>'Tabella generale'!X44/'Tabella generale'!V44-1</f>
        <v>2.082686619424523E-2</v>
      </c>
      <c r="W15" s="69"/>
      <c r="X15" s="68">
        <f>'Tabella generale'!Z44/'Tabella generale'!X44-1</f>
        <v>1.8323624421701767E-2</v>
      </c>
      <c r="Y15" s="69"/>
      <c r="Z15" s="68">
        <f>'Tabella generale'!AB44/'Tabella generale'!Z44-1</f>
        <v>3.5758500520006731E-3</v>
      </c>
      <c r="AA15" s="69"/>
      <c r="AB15" s="68">
        <f>'Tabella generale'!AD44/'Tabella generale'!AB44-1</f>
        <v>-1.4683523130171072E-2</v>
      </c>
      <c r="AC15" s="69"/>
      <c r="AD15" s="68">
        <f>'Tabella generale'!AF44/'Tabella generale'!AD44-1</f>
        <v>2.2909662268326914E-2</v>
      </c>
      <c r="AE15" s="69"/>
      <c r="AF15" s="68">
        <f>'Tabella generale'!AH44/'Tabella generale'!AF44-1</f>
        <v>-2.1086244391224196E-2</v>
      </c>
    </row>
    <row r="16" spans="1:32" s="44" customFormat="1" ht="17.25" customHeight="1" x14ac:dyDescent="0.3">
      <c r="A16" s="40"/>
      <c r="B16" s="66" t="s">
        <v>56</v>
      </c>
      <c r="C16" s="67"/>
      <c r="D16" s="68">
        <f>'Tabella generale'!F48/'Tabella generale'!D48-1</f>
        <v>7.3118581924246584E-2</v>
      </c>
      <c r="E16" s="68" t="e">
        <f>'Tabella generale'!G48/'Tabella generale'!E48-1</f>
        <v>#DIV/0!</v>
      </c>
      <c r="F16" s="68">
        <f>'Tabella generale'!H48/'Tabella generale'!F48-1</f>
        <v>3.1091369300854099E-2</v>
      </c>
      <c r="G16" s="68" t="e">
        <f>'Tabella generale'!I48/'Tabella generale'!G48-1</f>
        <v>#DIV/0!</v>
      </c>
      <c r="H16" s="68">
        <f>'Tabella generale'!J48/'Tabella generale'!H48-1</f>
        <v>2.7428688470126694E-2</v>
      </c>
      <c r="I16" s="68" t="e">
        <f>'Tabella generale'!K48/'Tabella generale'!I48-1</f>
        <v>#DIV/0!</v>
      </c>
      <c r="J16" s="68">
        <f>'Tabella generale'!L48/'Tabella generale'!J48-1</f>
        <v>3.4321629782114282E-2</v>
      </c>
      <c r="K16" s="68" t="e">
        <f>'Tabella generale'!M48/'Tabella generale'!K48-1</f>
        <v>#DIV/0!</v>
      </c>
      <c r="L16" s="68">
        <f>'Tabella generale'!N48/'Tabella generale'!L48-1</f>
        <v>3.2367024207647477E-2</v>
      </c>
      <c r="M16" s="68" t="e">
        <f>'Tabella generale'!O48/'Tabella generale'!M48-1</f>
        <v>#DIV/0!</v>
      </c>
      <c r="N16" s="68">
        <f>'Tabella generale'!P48/'Tabella generale'!N48-1</f>
        <v>2.4893107361751543E-2</v>
      </c>
      <c r="O16" s="68" t="e">
        <f>'Tabella generale'!Q48/'Tabella generale'!O48-1</f>
        <v>#DIV/0!</v>
      </c>
      <c r="P16" s="68">
        <f>'Tabella generale'!R48/'Tabella generale'!P48-1</f>
        <v>3.8576979807546818E-2</v>
      </c>
      <c r="Q16" s="68" t="e">
        <f>'Tabella generale'!S48/'Tabella generale'!Q48-1</f>
        <v>#DIV/0!</v>
      </c>
      <c r="R16" s="68">
        <f>'Tabella generale'!T48/'Tabella generale'!R48-1</f>
        <v>1.6720685573523797E-2</v>
      </c>
      <c r="S16" s="68" t="e">
        <f>'Tabella generale'!U48/'Tabella generale'!S48-1</f>
        <v>#DIV/0!</v>
      </c>
      <c r="T16" s="68">
        <f>'Tabella generale'!V48/'Tabella generale'!T48-1</f>
        <v>2.3395819297254983E-2</v>
      </c>
      <c r="U16" s="68" t="e">
        <f>'Tabella generale'!W48/'Tabella generale'!U48-1</f>
        <v>#DIV/0!</v>
      </c>
      <c r="V16" s="68">
        <f>'Tabella generale'!X48/'Tabella generale'!V48-1</f>
        <v>-2.1821737757278137E-2</v>
      </c>
      <c r="W16" s="69"/>
      <c r="X16" s="68">
        <f>'Tabella generale'!Z48/'Tabella generale'!X48-1</f>
        <v>-1.9381378815045536E-2</v>
      </c>
      <c r="Y16" s="69"/>
      <c r="Z16" s="68">
        <f>'Tabella generale'!AB48/'Tabella generale'!Z48-1</f>
        <v>-1.2221555226561875E-2</v>
      </c>
      <c r="AA16" s="69"/>
      <c r="AB16" s="68">
        <f>'Tabella generale'!AD48/'Tabella generale'!AB48-1</f>
        <v>-7.0806448312803472E-3</v>
      </c>
      <c r="AC16" s="69"/>
      <c r="AD16" s="68">
        <f>'Tabella generale'!AF48/'Tabella generale'!AD48-1</f>
        <v>3.9113408510420555E-3</v>
      </c>
      <c r="AE16" s="69"/>
      <c r="AF16" s="68">
        <f>'Tabella generale'!AH48/'Tabella generale'!AF48-1</f>
        <v>-1.0444470233259562E-3</v>
      </c>
    </row>
    <row r="17" spans="1:32" s="44" customFormat="1" ht="17.25" customHeight="1" x14ac:dyDescent="0.25">
      <c r="A17" s="40"/>
      <c r="B17" s="66" t="s">
        <v>57</v>
      </c>
      <c r="C17" s="67"/>
      <c r="D17" s="68">
        <f>'Tabella generale'!F52/'Tabella generale'!D52-1</f>
        <v>8.2680162615838881E-2</v>
      </c>
      <c r="E17" s="68" t="e">
        <f>'Tabella generale'!G52/'Tabella generale'!E52-1</f>
        <v>#DIV/0!</v>
      </c>
      <c r="F17" s="68">
        <f>'Tabella generale'!H52/'Tabella generale'!F52-1</f>
        <v>9.0524161905158884E-3</v>
      </c>
      <c r="G17" s="68" t="e">
        <f>'Tabella generale'!I52/'Tabella generale'!G52-1</f>
        <v>#DIV/0!</v>
      </c>
      <c r="H17" s="68">
        <f>'Tabella generale'!J52/'Tabella generale'!H52-1</f>
        <v>-3.1591453396103586E-2</v>
      </c>
      <c r="I17" s="68" t="e">
        <f>'Tabella generale'!K52/'Tabella generale'!I52-1</f>
        <v>#DIV/0!</v>
      </c>
      <c r="J17" s="68">
        <f>'Tabella generale'!L52/'Tabella generale'!J52-1</f>
        <v>4.1287851176755375E-2</v>
      </c>
      <c r="K17" s="68" t="e">
        <f>'Tabella generale'!M52/'Tabella generale'!K52-1</f>
        <v>#DIV/0!</v>
      </c>
      <c r="L17" s="68">
        <f>'Tabella generale'!N52/'Tabella generale'!L52-1</f>
        <v>1.8519400467896352E-2</v>
      </c>
      <c r="M17" s="68" t="e">
        <f>'Tabella generale'!O52/'Tabella generale'!M52-1</f>
        <v>#DIV/0!</v>
      </c>
      <c r="N17" s="68">
        <f>'Tabella generale'!P52/'Tabella generale'!N52-1</f>
        <v>0.13144756873342467</v>
      </c>
      <c r="O17" s="68" t="e">
        <f>'Tabella generale'!Q52/'Tabella generale'!O52-1</f>
        <v>#DIV/0!</v>
      </c>
      <c r="P17" s="68">
        <f>'Tabella generale'!R52/'Tabella generale'!P52-1</f>
        <v>1.2261326954468466E-2</v>
      </c>
      <c r="Q17" s="68" t="e">
        <f>'Tabella generale'!S52/'Tabella generale'!Q52-1</f>
        <v>#DIV/0!</v>
      </c>
      <c r="R17" s="68">
        <f>'Tabella generale'!T52/'Tabella generale'!R52-1</f>
        <v>5.9683879654255145E-2</v>
      </c>
      <c r="S17" s="68" t="e">
        <f>'Tabella generale'!U52/'Tabella generale'!S52-1</f>
        <v>#DIV/0!</v>
      </c>
      <c r="T17" s="68">
        <f>'Tabella generale'!V52/'Tabella generale'!T52-1</f>
        <v>4.9584165531727287E-2</v>
      </c>
      <c r="U17" s="68" t="e">
        <f>'Tabella generale'!W52/'Tabella generale'!U52-1</f>
        <v>#DIV/0!</v>
      </c>
      <c r="V17" s="68">
        <f>'Tabella generale'!X52/'Tabella generale'!V52-1</f>
        <v>0.16602992401000982</v>
      </c>
      <c r="W17" s="69"/>
      <c r="X17" s="68">
        <f>'Tabella generale'!Z52/'Tabella generale'!X52-1</f>
        <v>-3.0505380521921754E-2</v>
      </c>
      <c r="Y17" s="69"/>
      <c r="Z17" s="68">
        <f>'Tabella generale'!AB52/'Tabella generale'!Z52-1</f>
        <v>4.923015247718654E-3</v>
      </c>
      <c r="AA17" s="69"/>
      <c r="AB17" s="68">
        <f>'Tabella generale'!AD52/'Tabella generale'!AB52-1</f>
        <v>-1.9837058786583484E-2</v>
      </c>
      <c r="AC17" s="69"/>
      <c r="AD17" s="68">
        <f>'Tabella generale'!AF52/'Tabella generale'!AD52-1</f>
        <v>3.2659436629465466E-2</v>
      </c>
      <c r="AE17" s="69"/>
      <c r="AF17" s="68">
        <f>'Tabella generale'!AH52/'Tabella generale'!AF52-1</f>
        <v>9.2910660216214414E-3</v>
      </c>
    </row>
    <row r="18" spans="1:32" s="44" customFormat="1" ht="17.25" customHeight="1" x14ac:dyDescent="0.25">
      <c r="A18" s="40"/>
      <c r="B18" s="66" t="s">
        <v>58</v>
      </c>
      <c r="C18" s="67"/>
      <c r="D18" s="68" t="s">
        <v>9</v>
      </c>
      <c r="E18" s="68" t="e">
        <f>'Tabella generale'!G56/'Tabella generale'!E56-1</f>
        <v>#DIV/0!</v>
      </c>
      <c r="F18" s="68" t="s">
        <v>9</v>
      </c>
      <c r="G18" s="68" t="e">
        <f>'Tabella generale'!I56/'Tabella generale'!G56-1</f>
        <v>#DIV/0!</v>
      </c>
      <c r="H18" s="68" t="s">
        <v>9</v>
      </c>
      <c r="I18" s="68"/>
      <c r="J18" s="68" t="s">
        <v>9</v>
      </c>
      <c r="K18" s="68" t="e">
        <f>'Tabella generale'!M56/'Tabella generale'!K56-1</f>
        <v>#DIV/0!</v>
      </c>
      <c r="L18" s="68">
        <f>'Tabella generale'!N56/'Tabella generale'!L56-1</f>
        <v>3.7502144996462983E-2</v>
      </c>
      <c r="M18" s="68" t="e">
        <f>'Tabella generale'!O56/'Tabella generale'!M56-1</f>
        <v>#DIV/0!</v>
      </c>
      <c r="N18" s="68">
        <f>'Tabella generale'!P56/'Tabella generale'!N56-1</f>
        <v>4.0546858621146153E-2</v>
      </c>
      <c r="O18" s="68" t="e">
        <f>'Tabella generale'!Q56/'Tabella generale'!O56-1</f>
        <v>#DIV/0!</v>
      </c>
      <c r="P18" s="68">
        <f>'Tabella generale'!R56/'Tabella generale'!P56-1</f>
        <v>4.2636576362286682E-2</v>
      </c>
      <c r="Q18" s="68" t="e">
        <f>'Tabella generale'!S56/'Tabella generale'!Q56-1</f>
        <v>#DIV/0!</v>
      </c>
      <c r="R18" s="68">
        <f>'Tabella generale'!T56/'Tabella generale'!R56-1</f>
        <v>3.7093471090519525E-2</v>
      </c>
      <c r="S18" s="68" t="e">
        <f>'Tabella generale'!U56/'Tabella generale'!S56-1</f>
        <v>#DIV/0!</v>
      </c>
      <c r="T18" s="68">
        <f>'Tabella generale'!V56/'Tabella generale'!T56-1</f>
        <v>2.4018769747726765E-3</v>
      </c>
      <c r="U18" s="68" t="e">
        <f>'Tabella generale'!W56/'Tabella generale'!U56-1</f>
        <v>#DIV/0!</v>
      </c>
      <c r="V18" s="68">
        <f>'Tabella generale'!X56/'Tabella generale'!V56-1</f>
        <v>1.6388322528479993E-3</v>
      </c>
      <c r="W18" s="69"/>
      <c r="X18" s="68">
        <f>'Tabella generale'!Z56/'Tabella generale'!X56-1</f>
        <v>3.6543728647145723E-2</v>
      </c>
      <c r="Y18" s="69"/>
      <c r="Z18" s="68">
        <f>'Tabella generale'!AB56/'Tabella generale'!Z56-1</f>
        <v>-2.9363230891598091E-3</v>
      </c>
      <c r="AA18" s="69"/>
      <c r="AB18" s="68">
        <f>'Tabella generale'!AD56/'Tabella generale'!AB56-1</f>
        <v>2.7310899232420027E-3</v>
      </c>
      <c r="AC18" s="69"/>
      <c r="AD18" s="68">
        <f>'Tabella generale'!AF56/'Tabella generale'!AD56-1</f>
        <v>-8.6408956790218205E-4</v>
      </c>
      <c r="AE18" s="69"/>
      <c r="AF18" s="68">
        <f>'Tabella generale'!AH56/'Tabella generale'!AF56-1</f>
        <v>2.5081203219885495E-3</v>
      </c>
    </row>
    <row r="19" spans="1:32" s="49" customFormat="1" ht="17.25" customHeight="1" x14ac:dyDescent="0.25">
      <c r="A19" s="40"/>
      <c r="B19" s="66" t="s">
        <v>59</v>
      </c>
      <c r="C19" s="67"/>
      <c r="D19" s="68">
        <f>'Tabella generale'!F60/'Tabella generale'!D60-1</f>
        <v>-4.26110033105912E-2</v>
      </c>
      <c r="E19" s="68" t="e">
        <f>'Tabella generale'!G60/'Tabella generale'!E60-1</f>
        <v>#DIV/0!</v>
      </c>
      <c r="F19" s="68">
        <f>'Tabella generale'!H60/'Tabella generale'!F60-1</f>
        <v>-1.3328980115477895E-2</v>
      </c>
      <c r="G19" s="68" t="e">
        <f>'Tabella generale'!I60/'Tabella generale'!G60-1</f>
        <v>#DIV/0!</v>
      </c>
      <c r="H19" s="68">
        <f>'Tabella generale'!J60/'Tabella generale'!H60-1</f>
        <v>0.11366326905813229</v>
      </c>
      <c r="I19" s="68" t="e">
        <f>'Tabella generale'!K60/'Tabella generale'!I60-1</f>
        <v>#DIV/0!</v>
      </c>
      <c r="J19" s="68">
        <f>'Tabella generale'!L60/'Tabella generale'!J60-1</f>
        <v>9.8749738003020227E-2</v>
      </c>
      <c r="K19" s="68" t="e">
        <f>'Tabella generale'!M60/'Tabella generale'!K60-1</f>
        <v>#DIV/0!</v>
      </c>
      <c r="L19" s="68">
        <f>'Tabella generale'!N60/'Tabella generale'!L60-1</f>
        <v>-0.11110340200752977</v>
      </c>
      <c r="M19" s="68" t="e">
        <f>'Tabella generale'!O60/'Tabella generale'!M60-1</f>
        <v>#DIV/0!</v>
      </c>
      <c r="N19" s="68">
        <f>'Tabella generale'!P60/'Tabella generale'!N60-1</f>
        <v>3.4867007294661079E-2</v>
      </c>
      <c r="O19" s="68" t="e">
        <f>'Tabella generale'!Q60/'Tabella generale'!O60-1</f>
        <v>#DIV/0!</v>
      </c>
      <c r="P19" s="68">
        <f>'Tabella generale'!R60/'Tabella generale'!P60-1</f>
        <v>0.11217734705972937</v>
      </c>
      <c r="Q19" s="68" t="e">
        <f>'Tabella generale'!S60/'Tabella generale'!Q60-1</f>
        <v>#DIV/0!</v>
      </c>
      <c r="R19" s="68">
        <f>'Tabella generale'!T60/'Tabella generale'!R60-1</f>
        <v>1.5825758281688973E-2</v>
      </c>
      <c r="S19" s="68" t="e">
        <f>'Tabella generale'!U60/'Tabella generale'!S60-1</f>
        <v>#DIV/0!</v>
      </c>
      <c r="T19" s="68">
        <f>'Tabella generale'!V60/'Tabella generale'!T60-1</f>
        <v>4.2556105567048697E-4</v>
      </c>
      <c r="U19" s="68" t="e">
        <f>'Tabella generale'!W60/'Tabella generale'!U60-1</f>
        <v>#DIV/0!</v>
      </c>
      <c r="V19" s="68">
        <f>'Tabella generale'!X60/'Tabella generale'!V60-1</f>
        <v>-0.18392632980806178</v>
      </c>
      <c r="W19" s="70"/>
      <c r="X19" s="68">
        <f>'Tabella generale'!Z60/'Tabella generale'!X60-1</f>
        <v>-1.9912903660646575E-2</v>
      </c>
      <c r="Y19" s="70"/>
      <c r="Z19" s="68">
        <f>'Tabella generale'!AB60/'Tabella generale'!Z60-1</f>
        <v>6.6161111278648654E-3</v>
      </c>
      <c r="AA19" s="70"/>
      <c r="AB19" s="68">
        <f>'Tabella generale'!AD60/'Tabella generale'!AB60-1</f>
        <v>1.6562428766872195E-2</v>
      </c>
      <c r="AC19" s="70"/>
      <c r="AD19" s="68">
        <f>'Tabella generale'!AF60/'Tabella generale'!AD60-1</f>
        <v>4.1612887937458432E-2</v>
      </c>
      <c r="AE19" s="70"/>
      <c r="AF19" s="68">
        <f>'Tabella generale'!AH60/'Tabella generale'!AF60-1</f>
        <v>-1.9659897235135837E-2</v>
      </c>
    </row>
    <row r="20" spans="1:32" s="49" customFormat="1" ht="17.25" customHeight="1" x14ac:dyDescent="0.3">
      <c r="A20" s="40"/>
      <c r="B20" s="66" t="s">
        <v>3</v>
      </c>
      <c r="C20" s="67"/>
      <c r="D20" s="68" t="s">
        <v>9</v>
      </c>
      <c r="E20" s="68" t="e">
        <f>'Tabella generale'!G64/'Tabella generale'!E64-1</f>
        <v>#DIV/0!</v>
      </c>
      <c r="F20" s="68">
        <f>'Tabella generale'!H64/'Tabella generale'!F64-1</f>
        <v>0.28331036405782384</v>
      </c>
      <c r="G20" s="68" t="e">
        <f>'Tabella generale'!I64/'Tabella generale'!G64-1</f>
        <v>#DIV/0!</v>
      </c>
      <c r="H20" s="68">
        <f>'Tabella generale'!J64/'Tabella generale'!H64-1</f>
        <v>1.2822401364198655E-2</v>
      </c>
      <c r="I20" s="68" t="e">
        <f>'Tabella generale'!K64/'Tabella generale'!I64-1</f>
        <v>#DIV/0!</v>
      </c>
      <c r="J20" s="68">
        <f>'Tabella generale'!L64/'Tabella generale'!J64-1</f>
        <v>0.10890620679807528</v>
      </c>
      <c r="K20" s="68" t="e">
        <f>'Tabella generale'!M64/'Tabella generale'!K64-1</f>
        <v>#DIV/0!</v>
      </c>
      <c r="L20" s="68">
        <f>'Tabella generale'!N64/'Tabella generale'!L64-1</f>
        <v>1.5386358582258897E-3</v>
      </c>
      <c r="M20" s="68" t="e">
        <f>'Tabella generale'!O64/'Tabella generale'!M64-1</f>
        <v>#DIV/0!</v>
      </c>
      <c r="N20" s="68">
        <f>'Tabella generale'!P64/'Tabella generale'!N64-1</f>
        <v>8.9211174945458938E-2</v>
      </c>
      <c r="O20" s="68" t="e">
        <f>'Tabella generale'!Q64/'Tabella generale'!O64-1</f>
        <v>#DIV/0!</v>
      </c>
      <c r="P20" s="68">
        <f>'Tabella generale'!R64/'Tabella generale'!P64-1</f>
        <v>-2.9295447162168142E-2</v>
      </c>
      <c r="Q20" s="68" t="e">
        <f>'Tabella generale'!S64/'Tabella generale'!Q64-1</f>
        <v>#DIV/0!</v>
      </c>
      <c r="R20" s="68">
        <f>'Tabella generale'!T64/'Tabella generale'!R64-1</f>
        <v>6.2088036818106485E-2</v>
      </c>
      <c r="S20" s="68" t="e">
        <f>'Tabella generale'!U64/'Tabella generale'!S64-1</f>
        <v>#DIV/0!</v>
      </c>
      <c r="T20" s="68">
        <f>'Tabella generale'!V64/'Tabella generale'!T64-1</f>
        <v>2.1474753797143808E-3</v>
      </c>
      <c r="U20" s="68" t="e">
        <f>'Tabella generale'!W64/'Tabella generale'!U64-1</f>
        <v>#DIV/0!</v>
      </c>
      <c r="V20" s="68">
        <f>'Tabella generale'!X64/'Tabella generale'!V64-1</f>
        <v>4.090386069842622E-2</v>
      </c>
      <c r="W20" s="70"/>
      <c r="X20" s="68">
        <f>'Tabella generale'!Z64/'Tabella generale'!X64-1</f>
        <v>7.6179121227812008E-2</v>
      </c>
      <c r="Y20" s="70"/>
      <c r="Z20" s="68">
        <f>'Tabella generale'!AB64/'Tabella generale'!Z64-1</f>
        <v>2.6752028647984982E-3</v>
      </c>
      <c r="AA20" s="70"/>
      <c r="AB20" s="68">
        <f>'Tabella generale'!AD64/'Tabella generale'!AB64-1</f>
        <v>1.4723109863074235E-2</v>
      </c>
      <c r="AC20" s="70"/>
      <c r="AD20" s="68">
        <f>'Tabella generale'!AF64/'Tabella generale'!AD64-1</f>
        <v>1.1498469607638784E-2</v>
      </c>
      <c r="AE20" s="70"/>
      <c r="AF20" s="68">
        <f>'Tabella generale'!AH64/'Tabella generale'!AF64-1</f>
        <v>5.7115950559152528E-2</v>
      </c>
    </row>
    <row r="21" spans="1:32" s="49" customFormat="1" ht="17.25" customHeight="1" x14ac:dyDescent="0.3">
      <c r="A21" s="40"/>
      <c r="B21" s="66" t="s">
        <v>60</v>
      </c>
      <c r="C21" s="67"/>
      <c r="D21" s="68">
        <f>'Tabella generale'!F68/'Tabella generale'!D68-1</f>
        <v>5.3642441686844178E-2</v>
      </c>
      <c r="E21" s="68" t="e">
        <f>'Tabella generale'!G68/'Tabella generale'!E68-1</f>
        <v>#DIV/0!</v>
      </c>
      <c r="F21" s="68">
        <f>'Tabella generale'!H68/'Tabella generale'!F68-1</f>
        <v>5.9704812446776057E-2</v>
      </c>
      <c r="G21" s="68" t="e">
        <f>'Tabella generale'!I68/'Tabella generale'!G68-1</f>
        <v>#DIV/0!</v>
      </c>
      <c r="H21" s="68">
        <f>'Tabella generale'!J68/'Tabella generale'!H68-1</f>
        <v>2.5861110136114585E-2</v>
      </c>
      <c r="I21" s="68" t="e">
        <f>'Tabella generale'!K68/'Tabella generale'!I68-1</f>
        <v>#DIV/0!</v>
      </c>
      <c r="J21" s="68">
        <f>'Tabella generale'!L68/'Tabella generale'!J68-1</f>
        <v>6.854738792025894E-2</v>
      </c>
      <c r="K21" s="68" t="e">
        <f>'Tabella generale'!M68/'Tabella generale'!K68-1</f>
        <v>#DIV/0!</v>
      </c>
      <c r="L21" s="68">
        <f>'Tabella generale'!N68/'Tabella generale'!L68-1</f>
        <v>1.9459805853965451E-2</v>
      </c>
      <c r="M21" s="68" t="e">
        <f>'Tabella generale'!O68/'Tabella generale'!M68-1</f>
        <v>#DIV/0!</v>
      </c>
      <c r="N21" s="68">
        <f>'Tabella generale'!P68/'Tabella generale'!N68-1</f>
        <v>2.820211075385215E-2</v>
      </c>
      <c r="O21" s="68" t="e">
        <f>'Tabella generale'!Q68/'Tabella generale'!O68-1</f>
        <v>#DIV/0!</v>
      </c>
      <c r="P21" s="68">
        <f>'Tabella generale'!R68/'Tabella generale'!P68-1</f>
        <v>2.2120941914215209E-2</v>
      </c>
      <c r="Q21" s="68" t="e">
        <f>'Tabella generale'!S68/'Tabella generale'!Q68-1</f>
        <v>#DIV/0!</v>
      </c>
      <c r="R21" s="68">
        <f>'Tabella generale'!T68/'Tabella generale'!R68-1</f>
        <v>3.110780176041561E-2</v>
      </c>
      <c r="S21" s="68" t="e">
        <f>'Tabella generale'!U68/'Tabella generale'!S68-1</f>
        <v>#DIV/0!</v>
      </c>
      <c r="T21" s="68">
        <f>'Tabella generale'!V68/'Tabella generale'!T68-1</f>
        <v>7.7509792967525026E-3</v>
      </c>
      <c r="U21" s="68" t="e">
        <f>'Tabella generale'!W68/'Tabella generale'!U68-1</f>
        <v>#DIV/0!</v>
      </c>
      <c r="V21" s="68">
        <f>'Tabella generale'!X68/'Tabella generale'!V68-1</f>
        <v>3.098598000838404E-2</v>
      </c>
      <c r="W21" s="70"/>
      <c r="X21" s="68">
        <f>'Tabella generale'!Z68/'Tabella generale'!X68-1</f>
        <v>-7.5527087477801347E-3</v>
      </c>
      <c r="Y21" s="70"/>
      <c r="Z21" s="68">
        <f>'Tabella generale'!AB68/'Tabella generale'!Z68-1</f>
        <v>-2.8317219385667336E-3</v>
      </c>
      <c r="AA21" s="70"/>
      <c r="AB21" s="68">
        <f>'Tabella generale'!AD68/'Tabella generale'!AB68-1</f>
        <v>-4.3105089146567854E-3</v>
      </c>
      <c r="AC21" s="70"/>
      <c r="AD21" s="68">
        <f>'Tabella generale'!AF68/'Tabella generale'!AD68-1</f>
        <v>3.9254560557013374E-2</v>
      </c>
      <c r="AE21" s="70"/>
      <c r="AF21" s="68">
        <f>'Tabella generale'!AH68/'Tabella generale'!AF68-1</f>
        <v>1.6220768875606861E-2</v>
      </c>
    </row>
    <row r="22" spans="1:32" s="44" customFormat="1" ht="17.25" customHeight="1" x14ac:dyDescent="0.3">
      <c r="A22" s="40"/>
      <c r="B22" s="66" t="s">
        <v>61</v>
      </c>
      <c r="C22" s="67"/>
      <c r="D22" s="68">
        <f>'Tabella generale'!F72/'Tabella generale'!D72-1</f>
        <v>5.6045202382914328E-2</v>
      </c>
      <c r="E22" s="68" t="e">
        <f>'Tabella generale'!G72/'Tabella generale'!E72-1</f>
        <v>#DIV/0!</v>
      </c>
      <c r="F22" s="68">
        <f>'Tabella generale'!H72/'Tabella generale'!F72-1</f>
        <v>3.0553978687810845E-2</v>
      </c>
      <c r="G22" s="68" t="e">
        <f>'Tabella generale'!I72/'Tabella generale'!G72-1</f>
        <v>#DIV/0!</v>
      </c>
      <c r="H22" s="68">
        <f>'Tabella generale'!J72/'Tabella generale'!H72-1</f>
        <v>5.9145083326085812E-2</v>
      </c>
      <c r="I22" s="68" t="e">
        <f>'Tabella generale'!K72/'Tabella generale'!I72-1</f>
        <v>#DIV/0!</v>
      </c>
      <c r="J22" s="68">
        <f>'Tabella generale'!L72/'Tabella generale'!J72-1</f>
        <v>5.1645960593537987E-2</v>
      </c>
      <c r="K22" s="68" t="e">
        <f>'Tabella generale'!M72/'Tabella generale'!K72-1</f>
        <v>#DIV/0!</v>
      </c>
      <c r="L22" s="68">
        <f>'Tabella generale'!N72/'Tabella generale'!L72-1</f>
        <v>-4.2726630864642345E-4</v>
      </c>
      <c r="M22" s="68" t="e">
        <f>'Tabella generale'!O72/'Tabella generale'!M72-1</f>
        <v>#DIV/0!</v>
      </c>
      <c r="N22" s="68">
        <f>'Tabella generale'!P72/'Tabella generale'!N72-1</f>
        <v>3.8890149563094223E-2</v>
      </c>
      <c r="O22" s="68" t="e">
        <f>'Tabella generale'!Q72/'Tabella generale'!O72-1</f>
        <v>#DIV/0!</v>
      </c>
      <c r="P22" s="68">
        <f>'Tabella generale'!R72/'Tabella generale'!P72-1</f>
        <v>1.1902972991205685E-2</v>
      </c>
      <c r="Q22" s="68" t="e">
        <f>'Tabella generale'!S72/'Tabella generale'!Q72-1</f>
        <v>#DIV/0!</v>
      </c>
      <c r="R22" s="68">
        <f>'Tabella generale'!T72/'Tabella generale'!R72-1</f>
        <v>2.3533864320272935E-2</v>
      </c>
      <c r="S22" s="68" t="e">
        <f>'Tabella generale'!U72/'Tabella generale'!S72-1</f>
        <v>#DIV/0!</v>
      </c>
      <c r="T22" s="68">
        <f>'Tabella generale'!V72/'Tabella generale'!T72-1</f>
        <v>9.9227898521350166E-3</v>
      </c>
      <c r="U22" s="68" t="e">
        <f>'Tabella generale'!W72/'Tabella generale'!U72-1</f>
        <v>#DIV/0!</v>
      </c>
      <c r="V22" s="68">
        <f>'Tabella generale'!X72/'Tabella generale'!V72-1</f>
        <v>2.4809438713961462E-2</v>
      </c>
      <c r="W22" s="69"/>
      <c r="X22" s="68">
        <f>'Tabella generale'!Z72/'Tabella generale'!X72-1</f>
        <v>-1.6975681262675346E-2</v>
      </c>
      <c r="Y22" s="69"/>
      <c r="Z22" s="68">
        <f>'Tabella generale'!AB72/'Tabella generale'!Z72-1</f>
        <v>-4.9056262158421182E-3</v>
      </c>
      <c r="AA22" s="69"/>
      <c r="AB22" s="68">
        <f>'Tabella generale'!AD72/'Tabella generale'!AB72-1</f>
        <v>-1.2008582235905174E-2</v>
      </c>
      <c r="AC22" s="69"/>
      <c r="AD22" s="68">
        <f>'Tabella generale'!AF72/'Tabella generale'!AD72-1</f>
        <v>3.7243337414653688E-2</v>
      </c>
      <c r="AE22" s="69"/>
      <c r="AF22" s="68">
        <f>'Tabella generale'!AH72/'Tabella generale'!AF72-1</f>
        <v>3.2340810783623386E-2</v>
      </c>
    </row>
    <row r="23" spans="1:32" s="49" customFormat="1" ht="17.25" customHeight="1" x14ac:dyDescent="0.3">
      <c r="A23" s="40"/>
      <c r="B23" s="66" t="s">
        <v>62</v>
      </c>
      <c r="C23" s="67"/>
      <c r="D23" s="68" t="s">
        <v>9</v>
      </c>
      <c r="E23" s="68" t="e">
        <f>'Tabella generale'!G76/'Tabella generale'!E76-1</f>
        <v>#DIV/0!</v>
      </c>
      <c r="F23" s="68" t="s">
        <v>9</v>
      </c>
      <c r="G23" s="68" t="e">
        <f>'Tabella generale'!I76/'Tabella generale'!G76-1</f>
        <v>#DIV/0!</v>
      </c>
      <c r="H23" s="68" t="s">
        <v>9</v>
      </c>
      <c r="I23" s="68" t="e">
        <f>'Tabella generale'!K76/'Tabella generale'!I76-1</f>
        <v>#DIV/0!</v>
      </c>
      <c r="J23" s="68" t="s">
        <v>9</v>
      </c>
      <c r="K23" s="68" t="e">
        <f>'Tabella generale'!M76/'Tabella generale'!K76-1</f>
        <v>#DIV/0!</v>
      </c>
      <c r="L23" s="68" t="s">
        <v>9</v>
      </c>
      <c r="M23" s="68" t="e">
        <f>'Tabella generale'!O76/'Tabella generale'!M76-1</f>
        <v>#DIV/0!</v>
      </c>
      <c r="N23" s="68">
        <f>'Tabella generale'!P76/'Tabella generale'!N76-1</f>
        <v>-1.3075491334715639E-2</v>
      </c>
      <c r="O23" s="68" t="e">
        <f>'Tabella generale'!Q76/'Tabella generale'!O76-1</f>
        <v>#DIV/0!</v>
      </c>
      <c r="P23" s="68">
        <f>'Tabella generale'!R76/'Tabella generale'!P76-1</f>
        <v>7.7303324629395487E-2</v>
      </c>
      <c r="Q23" s="68" t="e">
        <f>'Tabella generale'!S76/'Tabella generale'!Q76-1</f>
        <v>#DIV/0!</v>
      </c>
      <c r="R23" s="68">
        <f>'Tabella generale'!T76/'Tabella generale'!R76-1</f>
        <v>6.1368534360939808E-2</v>
      </c>
      <c r="S23" s="68" t="e">
        <f>'Tabella generale'!U76/'Tabella generale'!S76-1</f>
        <v>#DIV/0!</v>
      </c>
      <c r="T23" s="68">
        <f>'Tabella generale'!V76/'Tabella generale'!T76-1</f>
        <v>-9.4753221899678275E-3</v>
      </c>
      <c r="U23" s="68" t="e">
        <f>'Tabella generale'!W76/'Tabella generale'!U76-1</f>
        <v>#DIV/0!</v>
      </c>
      <c r="V23" s="68">
        <f>'Tabella generale'!X76/'Tabella generale'!V76-1</f>
        <v>1.2118034060509153E-2</v>
      </c>
      <c r="W23" s="70"/>
      <c r="X23" s="68">
        <f>'Tabella generale'!Z76/'Tabella generale'!X76-1</f>
        <v>-2.1871223159132369E-2</v>
      </c>
      <c r="Y23" s="70"/>
      <c r="Z23" s="68">
        <f>'Tabella generale'!AB76/'Tabella generale'!Z76-1</f>
        <v>6.3201585561702966E-3</v>
      </c>
      <c r="AA23" s="70"/>
      <c r="AB23" s="68">
        <f>'Tabella generale'!AD76/'Tabella generale'!AB76-1</f>
        <v>2.6359311523842521E-3</v>
      </c>
      <c r="AC23" s="70"/>
      <c r="AD23" s="68">
        <f>'Tabella generale'!AF76/'Tabella generale'!AD76-1</f>
        <v>1.6140788106600246E-2</v>
      </c>
      <c r="AE23" s="70"/>
      <c r="AF23" s="68">
        <f>'Tabella generale'!AH76/'Tabella generale'!AF76-1</f>
        <v>6.6739096694086175E-3</v>
      </c>
    </row>
    <row r="24" spans="1:32" s="44" customFormat="1" ht="17.25" customHeight="1" x14ac:dyDescent="0.3">
      <c r="A24" s="40"/>
      <c r="B24" s="66" t="s">
        <v>4</v>
      </c>
      <c r="C24" s="67"/>
      <c r="D24" s="68">
        <f>'Tabella generale'!F80/'Tabella generale'!D80-1</f>
        <v>5.2848730019754653E-2</v>
      </c>
      <c r="E24" s="68" t="e">
        <f>'Tabella generale'!G80/'Tabella generale'!E80-1</f>
        <v>#DIV/0!</v>
      </c>
      <c r="F24" s="68">
        <f>'Tabella generale'!H80/'Tabella generale'!F80-1</f>
        <v>4.2445455662364351E-2</v>
      </c>
      <c r="G24" s="68" t="e">
        <f>'Tabella generale'!I80/'Tabella generale'!G80-1</f>
        <v>#DIV/0!</v>
      </c>
      <c r="H24" s="68">
        <f>'Tabella generale'!J80/'Tabella generale'!H80-1</f>
        <v>4.4818260167002633E-2</v>
      </c>
      <c r="I24" s="68" t="e">
        <f>'Tabella generale'!K80/'Tabella generale'!I80-1</f>
        <v>#DIV/0!</v>
      </c>
      <c r="J24" s="68">
        <f>'Tabella generale'!L80/'Tabella generale'!J80-1</f>
        <v>2.6566240706823674E-2</v>
      </c>
      <c r="K24" s="68" t="e">
        <f>'Tabella generale'!M80/'Tabella generale'!K80-1</f>
        <v>#DIV/0!</v>
      </c>
      <c r="L24" s="68">
        <f>'Tabella generale'!N80/'Tabella generale'!L80-1</f>
        <v>6.4155465985558768E-2</v>
      </c>
      <c r="M24" s="68" t="e">
        <f>'Tabella generale'!O80/'Tabella generale'!M80-1</f>
        <v>#DIV/0!</v>
      </c>
      <c r="N24" s="68">
        <f>'Tabella generale'!P80/'Tabella generale'!N80-1</f>
        <v>4.6823306551281529E-2</v>
      </c>
      <c r="O24" s="68" t="e">
        <f>'Tabella generale'!Q80/'Tabella generale'!O80-1</f>
        <v>#DIV/0!</v>
      </c>
      <c r="P24" s="68">
        <f>'Tabella generale'!R80/'Tabella generale'!P80-1</f>
        <v>5.1040211530710922E-2</v>
      </c>
      <c r="Q24" s="68" t="e">
        <f>'Tabella generale'!S80/'Tabella generale'!Q80-1</f>
        <v>#DIV/0!</v>
      </c>
      <c r="R24" s="68">
        <f>'Tabella generale'!T80/'Tabella generale'!R80-1</f>
        <v>3.413238491212689E-2</v>
      </c>
      <c r="S24" s="68" t="e">
        <f>'Tabella generale'!U80/'Tabella generale'!S80-1</f>
        <v>#DIV/0!</v>
      </c>
      <c r="T24" s="68">
        <f>'Tabella generale'!V80/'Tabella generale'!T80-1</f>
        <v>1.5297307495267143E-2</v>
      </c>
      <c r="U24" s="68" t="e">
        <f>'Tabella generale'!W80/'Tabella generale'!U80-1</f>
        <v>#DIV/0!</v>
      </c>
      <c r="V24" s="68">
        <f>'Tabella generale'!X80/'Tabella generale'!V80-1</f>
        <v>-9.8606099522117185E-3</v>
      </c>
      <c r="W24" s="69"/>
      <c r="X24" s="68">
        <f>'Tabella generale'!Z80/'Tabella generale'!X80-1</f>
        <v>7.9055998412472572E-2</v>
      </c>
      <c r="Y24" s="69"/>
      <c r="Z24" s="68">
        <f>'Tabella generale'!AB80/'Tabella generale'!Z80-1</f>
        <v>6.6086263594680172E-3</v>
      </c>
      <c r="AA24" s="69"/>
      <c r="AB24" s="68">
        <f>'Tabella generale'!AD80/'Tabella generale'!AB80-1</f>
        <v>-4.0017588877305776E-4</v>
      </c>
      <c r="AC24" s="69"/>
      <c r="AD24" s="68">
        <f>'Tabella generale'!AF80/'Tabella generale'!AD80-1</f>
        <v>-2.8573312959978003E-2</v>
      </c>
      <c r="AE24" s="69"/>
      <c r="AF24" s="68">
        <f>'Tabella generale'!AH80/'Tabella generale'!AF80-1</f>
        <v>-1.5388381519211292E-3</v>
      </c>
    </row>
    <row r="25" spans="1:32" s="49" customFormat="1" ht="17.25" customHeight="1" x14ac:dyDescent="0.3">
      <c r="A25" s="40"/>
      <c r="B25" s="66" t="s">
        <v>70</v>
      </c>
      <c r="C25" s="67"/>
      <c r="D25" s="68">
        <f>'Tabella generale'!F84/'Tabella generale'!D84-1</f>
        <v>4.3638236919893991E-3</v>
      </c>
      <c r="E25" s="68" t="e">
        <f>'Tabella generale'!G84/'Tabella generale'!E84-1</f>
        <v>#DIV/0!</v>
      </c>
      <c r="F25" s="68">
        <f>'Tabella generale'!H84/'Tabella generale'!F84-1</f>
        <v>2.0057544483593759E-2</v>
      </c>
      <c r="G25" s="68" t="e">
        <f>'Tabella generale'!I84/'Tabella generale'!G84-1</f>
        <v>#DIV/0!</v>
      </c>
      <c r="H25" s="68">
        <f>'Tabella generale'!J84/'Tabella generale'!H84-1</f>
        <v>2.3877605872140162E-2</v>
      </c>
      <c r="I25" s="68" t="e">
        <f>'Tabella generale'!K84/'Tabella generale'!I84-1</f>
        <v>#DIV/0!</v>
      </c>
      <c r="J25" s="68">
        <f>'Tabella generale'!L84/'Tabella generale'!J84-1</f>
        <v>0.13510386563355792</v>
      </c>
      <c r="K25" s="68" t="e">
        <f>'Tabella generale'!M84/'Tabella generale'!K84-1</f>
        <v>#DIV/0!</v>
      </c>
      <c r="L25" s="68">
        <f>'Tabella generale'!N84/'Tabella generale'!L84-1</f>
        <v>0.10628829701986797</v>
      </c>
      <c r="M25" s="68" t="e">
        <f>'Tabella generale'!O84/'Tabella generale'!M84-1</f>
        <v>#DIV/0!</v>
      </c>
      <c r="N25" s="68">
        <f>'Tabella generale'!P84/'Tabella generale'!N84-1</f>
        <v>7.5461640784773687E-2</v>
      </c>
      <c r="O25" s="68" t="e">
        <f>'Tabella generale'!Q84/'Tabella generale'!O84-1</f>
        <v>#DIV/0!</v>
      </c>
      <c r="P25" s="68">
        <f>'Tabella generale'!R84/'Tabella generale'!P84-1</f>
        <v>0.14601877954312514</v>
      </c>
      <c r="Q25" s="68" t="e">
        <f>'Tabella generale'!S84/'Tabella generale'!Q84-1</f>
        <v>#DIV/0!</v>
      </c>
      <c r="R25" s="68">
        <f>'Tabella generale'!T84/'Tabella generale'!R84-1</f>
        <v>1.0470599132720082E-2</v>
      </c>
      <c r="S25" s="68" t="e">
        <f>'Tabella generale'!U84/'Tabella generale'!S84-1</f>
        <v>#DIV/0!</v>
      </c>
      <c r="T25" s="68">
        <f>'Tabella generale'!V84/'Tabella generale'!T84-1</f>
        <v>3.0637759628349137E-4</v>
      </c>
      <c r="U25" s="68" t="e">
        <f>'Tabella generale'!W84/'Tabella generale'!U84-1</f>
        <v>#DIV/0!</v>
      </c>
      <c r="V25" s="68">
        <f>'Tabella generale'!X84/'Tabella generale'!V84-1</f>
        <v>-1.1303920348117558E-2</v>
      </c>
      <c r="W25" s="70"/>
      <c r="X25" s="68">
        <f>'Tabella generale'!Z84/'Tabella generale'!X84-1</f>
        <v>-5.1805450303055167E-3</v>
      </c>
      <c r="Y25" s="70"/>
      <c r="Z25" s="68">
        <f>'Tabella generale'!AB84/'Tabella generale'!Z84-1</f>
        <v>-4.037274166787741E-2</v>
      </c>
      <c r="AA25" s="70"/>
      <c r="AB25" s="68">
        <f>'Tabella generale'!AD84/'Tabella generale'!AB84-1</f>
        <v>-6.398169316741531E-3</v>
      </c>
      <c r="AC25" s="70"/>
      <c r="AD25" s="68">
        <f>'Tabella generale'!AF84/'Tabella generale'!AD84-1</f>
        <v>5.9796065050695679E-2</v>
      </c>
      <c r="AE25" s="70"/>
      <c r="AF25" s="68">
        <f>'Tabella generale'!AH84/'Tabella generale'!AF84-1</f>
        <v>-3.906291920200089E-3</v>
      </c>
    </row>
    <row r="26" spans="1:32" s="49" customFormat="1" ht="17.25" customHeight="1" x14ac:dyDescent="0.3">
      <c r="A26" s="40"/>
      <c r="B26" s="66" t="s">
        <v>33</v>
      </c>
      <c r="C26" s="67"/>
      <c r="D26" s="68">
        <f>'Tabella generale'!F88/'Tabella generale'!D88-1</f>
        <v>9.5187318395157927E-2</v>
      </c>
      <c r="E26" s="68" t="e">
        <f>'Tabella generale'!G88/'Tabella generale'!E88-1</f>
        <v>#DIV/0!</v>
      </c>
      <c r="F26" s="68">
        <f>'Tabella generale'!H88/'Tabella generale'!F88-1</f>
        <v>0.25186878849677985</v>
      </c>
      <c r="G26" s="68" t="e">
        <f>'Tabella generale'!I88/'Tabella generale'!G88-1</f>
        <v>#DIV/0!</v>
      </c>
      <c r="H26" s="68">
        <f>'Tabella generale'!J88/'Tabella generale'!H88-1</f>
        <v>4.9961888725546411E-2</v>
      </c>
      <c r="I26" s="68" t="e">
        <f>'Tabella generale'!K88/'Tabella generale'!I88-1</f>
        <v>#DIV/0!</v>
      </c>
      <c r="J26" s="68">
        <f>'Tabella generale'!L88/'Tabella generale'!J88-1</f>
        <v>8.6551726224024517E-3</v>
      </c>
      <c r="K26" s="68" t="e">
        <f>'Tabella generale'!M88/'Tabella generale'!K88-1</f>
        <v>#DIV/0!</v>
      </c>
      <c r="L26" s="68">
        <f>'Tabella generale'!N88/'Tabella generale'!L88-1</f>
        <v>3.708958817961383E-2</v>
      </c>
      <c r="M26" s="68" t="e">
        <f>'Tabella generale'!O88/'Tabella generale'!M88-1</f>
        <v>#DIV/0!</v>
      </c>
      <c r="N26" s="68">
        <f>'Tabella generale'!P88/'Tabella generale'!N88-1</f>
        <v>-1.0296994359460077E-2</v>
      </c>
      <c r="O26" s="68" t="e">
        <f>'Tabella generale'!Q88/'Tabella generale'!O88-1</f>
        <v>#DIV/0!</v>
      </c>
      <c r="P26" s="68">
        <f>'Tabella generale'!R88/'Tabella generale'!P88-1</f>
        <v>6.4111941695061958E-2</v>
      </c>
      <c r="Q26" s="68" t="e">
        <f>'Tabella generale'!S88/'Tabella generale'!Q88-1</f>
        <v>#DIV/0!</v>
      </c>
      <c r="R26" s="68">
        <f>'Tabella generale'!T88/'Tabella generale'!R88-1</f>
        <v>3.8067340302734509E-2</v>
      </c>
      <c r="S26" s="68" t="e">
        <f>'Tabella generale'!U88/'Tabella generale'!S88-1</f>
        <v>#DIV/0!</v>
      </c>
      <c r="T26" s="68">
        <f>'Tabella generale'!V88/'Tabella generale'!T88-1</f>
        <v>-1.2679285426969389E-2</v>
      </c>
      <c r="U26" s="68" t="e">
        <f>'Tabella generale'!W88/'Tabella generale'!U88-1</f>
        <v>#DIV/0!</v>
      </c>
      <c r="V26" s="68">
        <f>'Tabella generale'!X88/'Tabella generale'!V88-1</f>
        <v>4.4489231195060874E-2</v>
      </c>
      <c r="W26" s="70"/>
      <c r="X26" s="68">
        <f>'Tabella generale'!Z88/'Tabella generale'!X88-1</f>
        <v>2.877874991782714E-2</v>
      </c>
      <c r="Y26" s="70"/>
      <c r="Z26" s="68">
        <f>'Tabella generale'!AB88/'Tabella generale'!Z88-1</f>
        <v>-1.5122596345505612E-2</v>
      </c>
      <c r="AA26" s="70"/>
      <c r="AB26" s="68">
        <f>'Tabella generale'!AD88/'Tabella generale'!AB88-1</f>
        <v>8.0974790453662848E-3</v>
      </c>
      <c r="AC26" s="70"/>
      <c r="AD26" s="68">
        <f>'Tabella generale'!AF88/'Tabella generale'!AD88-1</f>
        <v>2.3871362429337628E-2</v>
      </c>
      <c r="AE26" s="70"/>
      <c r="AF26" s="68">
        <f>'Tabella generale'!AH88/'Tabella generale'!AF88-1</f>
        <v>-1.1587753913762322E-2</v>
      </c>
    </row>
    <row r="27" spans="1:32" s="49" customFormat="1" ht="17.25" customHeight="1" x14ac:dyDescent="0.3">
      <c r="B27" s="66" t="s">
        <v>63</v>
      </c>
      <c r="C27" s="67"/>
      <c r="D27" s="68" t="s">
        <v>9</v>
      </c>
      <c r="E27" s="68" t="e">
        <f>'Tabella generale'!G92/'Tabella generale'!E92-1</f>
        <v>#DIV/0!</v>
      </c>
      <c r="F27" s="68" t="s">
        <v>9</v>
      </c>
      <c r="G27" s="68" t="e">
        <f>'Tabella generale'!I92/'Tabella generale'!G92-1</f>
        <v>#DIV/0!</v>
      </c>
      <c r="H27" s="68" t="s">
        <v>9</v>
      </c>
      <c r="I27" s="68" t="e">
        <f>'Tabella generale'!K92/'Tabella generale'!I92-1</f>
        <v>#DIV/0!</v>
      </c>
      <c r="J27" s="68" t="s">
        <v>9</v>
      </c>
      <c r="K27" s="68" t="e">
        <f>'Tabella generale'!M92/'Tabella generale'!K92-1</f>
        <v>#DIV/0!</v>
      </c>
      <c r="L27" s="68" t="s">
        <v>9</v>
      </c>
      <c r="M27" s="68" t="e">
        <f>'Tabella generale'!O92/'Tabella generale'!M92-1</f>
        <v>#DIV/0!</v>
      </c>
      <c r="N27" s="68">
        <f>'Tabella generale'!P92/'Tabella generale'!N92-1</f>
        <v>6.1575983664280187E-2</v>
      </c>
      <c r="O27" s="68" t="e">
        <f>'Tabella generale'!Q92/'Tabella generale'!O92-1</f>
        <v>#DIV/0!</v>
      </c>
      <c r="P27" s="68">
        <f>'Tabella generale'!R92/'Tabella generale'!P92-1</f>
        <v>6.8138468095168658E-2</v>
      </c>
      <c r="Q27" s="68" t="e">
        <f>'Tabella generale'!S92/'Tabella generale'!Q92-1</f>
        <v>#DIV/0!</v>
      </c>
      <c r="R27" s="68">
        <f>'Tabella generale'!T92/'Tabella generale'!R92-1</f>
        <v>4.9590716522056599E-3</v>
      </c>
      <c r="S27" s="68" t="e">
        <f>'Tabella generale'!U92/'Tabella generale'!S92-1</f>
        <v>#DIV/0!</v>
      </c>
      <c r="T27" s="68">
        <f>'Tabella generale'!V92/'Tabella generale'!T92-1</f>
        <v>2.1149292022728083E-2</v>
      </c>
      <c r="U27" s="68" t="e">
        <f>'Tabella generale'!W92/'Tabella generale'!U92-1</f>
        <v>#DIV/0!</v>
      </c>
      <c r="V27" s="68">
        <f>'Tabella generale'!X92/'Tabella generale'!V92-1</f>
        <v>-1.1633069581769795E-2</v>
      </c>
      <c r="W27" s="71"/>
      <c r="X27" s="68">
        <f>'Tabella generale'!Z92/'Tabella generale'!X92-1</f>
        <v>2.4839232027284996E-2</v>
      </c>
      <c r="Y27" s="71"/>
      <c r="Z27" s="68">
        <f>'Tabella generale'!AB92/'Tabella generale'!Z92-1</f>
        <v>-8.7134252412857105E-4</v>
      </c>
      <c r="AA27" s="71"/>
      <c r="AB27" s="68">
        <f>'Tabella generale'!AD92/'Tabella generale'!AB92-1</f>
        <v>-1.9209782319810409E-2</v>
      </c>
      <c r="AC27" s="71"/>
      <c r="AD27" s="68">
        <f>'Tabella generale'!AF92/'Tabella generale'!AD92-1</f>
        <v>-8.7014271354601824E-5</v>
      </c>
      <c r="AE27" s="71"/>
      <c r="AF27" s="68">
        <f>'Tabella generale'!AH92/'Tabella generale'!AF92-1</f>
        <v>2.3806044571601293E-2</v>
      </c>
    </row>
    <row r="28" spans="1:32" s="49" customFormat="1" ht="17.25" customHeight="1" x14ac:dyDescent="0.3">
      <c r="B28" s="66" t="s">
        <v>67</v>
      </c>
      <c r="C28" s="67"/>
      <c r="D28" s="68" t="s">
        <v>9</v>
      </c>
      <c r="E28" s="68" t="e">
        <f>'Tabella generale'!G93/'Tabella generale'!E93-1</f>
        <v>#DIV/0!</v>
      </c>
      <c r="F28" s="68" t="s">
        <v>9</v>
      </c>
      <c r="G28" s="68" t="e">
        <f>'Tabella generale'!I93/'Tabella generale'!G93-1</f>
        <v>#DIV/0!</v>
      </c>
      <c r="H28" s="68" t="s">
        <v>9</v>
      </c>
      <c r="I28" s="68" t="e">
        <f>'Tabella generale'!K93/'Tabella generale'!I93-1</f>
        <v>#DIV/0!</v>
      </c>
      <c r="J28" s="68" t="s">
        <v>9</v>
      </c>
      <c r="K28" s="68" t="e">
        <f>'Tabella generale'!M93/'Tabella generale'!K93-1</f>
        <v>#DIV/0!</v>
      </c>
      <c r="L28" s="68" t="s">
        <v>9</v>
      </c>
      <c r="M28" s="68"/>
      <c r="N28" s="68" t="s">
        <v>9</v>
      </c>
      <c r="O28" s="68"/>
      <c r="P28" s="68" t="s">
        <v>9</v>
      </c>
      <c r="Q28" s="68"/>
      <c r="R28" s="68" t="s">
        <v>9</v>
      </c>
      <c r="S28" s="68"/>
      <c r="T28" s="68" t="s">
        <v>9</v>
      </c>
      <c r="U28" s="68"/>
      <c r="V28" s="68" t="s">
        <v>9</v>
      </c>
      <c r="W28" s="68"/>
      <c r="X28" s="68" t="s">
        <v>9</v>
      </c>
      <c r="Y28" s="68"/>
      <c r="Z28" s="68" t="s">
        <v>9</v>
      </c>
      <c r="AA28" s="68"/>
      <c r="AB28" s="68" t="s">
        <v>9</v>
      </c>
      <c r="AC28" s="68"/>
      <c r="AD28" s="68">
        <f>'Tabella generale'!AF96/'Tabella generale'!AD96-1</f>
        <v>3.4181760929110405E-2</v>
      </c>
      <c r="AE28" s="68"/>
      <c r="AF28" s="68">
        <f>'Tabella generale'!AH96/'Tabella generale'!AF96-1</f>
        <v>1.5783817668920452E-2</v>
      </c>
    </row>
    <row r="29" spans="1:32" s="44" customFormat="1" ht="27.75" customHeight="1" x14ac:dyDescent="0.3">
      <c r="B29" s="5" t="s">
        <v>27</v>
      </c>
      <c r="C29" s="6"/>
      <c r="D29" s="4">
        <f>'Tabella generale'!F100/'Tabella generale'!D100-1</f>
        <v>4.276960561637777E-2</v>
      </c>
      <c r="E29" s="4" t="e">
        <f>'Tabella generale'!G100/'Tabella generale'!E100-1</f>
        <v>#DIV/0!</v>
      </c>
      <c r="F29" s="4">
        <f>'Tabella generale'!H100/'Tabella generale'!F100-1</f>
        <v>3.2524473292669054E-2</v>
      </c>
      <c r="G29" s="4" t="e">
        <f>'Tabella generale'!I100/'Tabella generale'!G100-1</f>
        <v>#DIV/0!</v>
      </c>
      <c r="H29" s="4">
        <f>'Tabella generale'!J100/'Tabella generale'!H100-1</f>
        <v>3.4066601503190741E-2</v>
      </c>
      <c r="I29" s="4" t="e">
        <f>'Tabella generale'!K100/'Tabella generale'!I100-1</f>
        <v>#DIV/0!</v>
      </c>
      <c r="J29" s="4">
        <f>'Tabella generale'!L100/'Tabella generale'!J100-1</f>
        <v>1.9256729262436378E-2</v>
      </c>
      <c r="K29" s="4" t="e">
        <f>'Tabella generale'!M100/'Tabella generale'!K100-1</f>
        <v>#DIV/0!</v>
      </c>
      <c r="L29" s="4">
        <f>'Tabella generale'!N100/'Tabella generale'!L100-1</f>
        <v>5.695270340988734E-2</v>
      </c>
      <c r="M29" s="4" t="e">
        <f>'Tabella generale'!O100/'Tabella generale'!M100-1</f>
        <v>#DIV/0!</v>
      </c>
      <c r="N29" s="4">
        <f>'Tabella generale'!P100/'Tabella generale'!N100-1</f>
        <v>7.9653647392998739E-3</v>
      </c>
      <c r="O29" s="4" t="e">
        <f>'Tabella generale'!Q100/'Tabella generale'!O100-1</f>
        <v>#DIV/0!</v>
      </c>
      <c r="P29" s="4">
        <f>'Tabella generale'!R100/'Tabella generale'!P100-1</f>
        <v>5.5524337343683117E-2</v>
      </c>
      <c r="Q29" s="4" t="e">
        <f>'Tabella generale'!S100/'Tabella generale'!Q100-1</f>
        <v>#DIV/0!</v>
      </c>
      <c r="R29" s="4">
        <f>'Tabella generale'!T100/'Tabella generale'!R100-1</f>
        <v>3.2402579294881884E-2</v>
      </c>
      <c r="S29" s="4" t="e">
        <f>'Tabella generale'!U100/'Tabella generale'!S100-1</f>
        <v>#DIV/0!</v>
      </c>
      <c r="T29" s="4">
        <f>'Tabella generale'!V100/'Tabella generale'!T100-1</f>
        <v>4.753095530922069E-3</v>
      </c>
      <c r="U29" s="4" t="e">
        <f>'Tabella generale'!W100/'Tabella generale'!U100-1</f>
        <v>#DIV/0!</v>
      </c>
      <c r="V29" s="4">
        <f>'Tabella generale'!X100/'Tabella generale'!V100-1</f>
        <v>6.5868883478843454E-3</v>
      </c>
      <c r="W29" s="7"/>
      <c r="X29" s="4">
        <f>'Tabella generale'!Z100/'Tabella generale'!X100-1</f>
        <v>-8.6871725771492381E-3</v>
      </c>
      <c r="Y29" s="7"/>
      <c r="Z29" s="4">
        <f>'Tabella generale'!AB100/'Tabella generale'!Z100-1</f>
        <v>-2.4837275087526978E-3</v>
      </c>
      <c r="AA29" s="7"/>
      <c r="AB29" s="4">
        <f>'Tabella generale'!AD100/'Tabella generale'!AB100-1</f>
        <v>-4.9438286616658722E-3</v>
      </c>
      <c r="AC29" s="7"/>
      <c r="AD29" s="4">
        <f>'Tabella generale'!AF100/'Tabella generale'!AD100-1</f>
        <v>4.5408237520012662E-3</v>
      </c>
      <c r="AE29" s="7"/>
      <c r="AF29" s="4">
        <f>'Tabella generale'!AH100/'Tabella generale'!AF100-1</f>
        <v>-2.2021964011474937E-3</v>
      </c>
    </row>
    <row r="30" spans="1:32" ht="2.25" customHeight="1" x14ac:dyDescent="0.25">
      <c r="A30" s="50"/>
      <c r="B30" s="72"/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5"/>
      <c r="X30" s="75"/>
      <c r="Y30" s="75"/>
      <c r="Z30" s="74"/>
      <c r="AA30" s="75"/>
      <c r="AB30" s="74"/>
      <c r="AC30" s="75"/>
      <c r="AD30" s="74"/>
      <c r="AE30" s="75"/>
      <c r="AF30" s="74"/>
    </row>
    <row r="31" spans="1:32" ht="6.75" customHeight="1" x14ac:dyDescent="0.25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5"/>
      <c r="X31" s="75"/>
      <c r="Y31" s="75"/>
      <c r="Z31" s="77"/>
      <c r="AA31" s="75"/>
      <c r="AB31" s="77"/>
      <c r="AC31" s="75"/>
      <c r="AD31" s="77"/>
      <c r="AE31" s="75"/>
      <c r="AF31" s="77"/>
    </row>
    <row r="32" spans="1:32" ht="12" x14ac:dyDescent="0.25">
      <c r="B32" s="14" t="s">
        <v>75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5"/>
      <c r="X32" s="75"/>
      <c r="Y32" s="75"/>
      <c r="Z32" s="77"/>
      <c r="AA32" s="75"/>
      <c r="AB32" s="77"/>
      <c r="AC32" s="75"/>
      <c r="AD32" s="77"/>
      <c r="AE32" s="75"/>
      <c r="AF32" s="77"/>
    </row>
    <row r="33" spans="2:32" ht="4.5" customHeight="1" x14ac:dyDescent="0.25">
      <c r="B33" s="56"/>
      <c r="D33" s="35"/>
    </row>
    <row r="34" spans="2:32" ht="36" customHeight="1" x14ac:dyDescent="0.25">
      <c r="B34" s="83" t="s">
        <v>23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</row>
    <row r="35" spans="2:32" ht="14.4" x14ac:dyDescent="0.25">
      <c r="B35" s="57" t="s">
        <v>37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2:32" ht="13.5" customHeight="1" x14ac:dyDescent="0.25">
      <c r="B36" s="83" t="s">
        <v>26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</row>
    <row r="37" spans="2:32" ht="14.4" x14ac:dyDescent="0.25">
      <c r="B37" s="57" t="s">
        <v>25</v>
      </c>
      <c r="D37" s="55"/>
      <c r="F37" s="58"/>
    </row>
    <row r="38" spans="2:32" ht="25.5" customHeight="1" x14ac:dyDescent="0.25">
      <c r="B38" s="83" t="s">
        <v>48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</row>
    <row r="39" spans="2:32" ht="14.4" x14ac:dyDescent="0.25">
      <c r="B39" s="57" t="s">
        <v>68</v>
      </c>
      <c r="D39" s="55"/>
      <c r="F39" s="59"/>
    </row>
    <row r="40" spans="2:32" ht="14.4" x14ac:dyDescent="0.25">
      <c r="B40" s="57" t="s">
        <v>49</v>
      </c>
      <c r="D40" s="55"/>
      <c r="F40" s="59"/>
    </row>
    <row r="41" spans="2:32" ht="14.4" x14ac:dyDescent="0.25">
      <c r="B41" s="57" t="s">
        <v>82</v>
      </c>
      <c r="D41" s="55"/>
      <c r="F41" s="58"/>
    </row>
    <row r="42" spans="2:32" ht="24" customHeight="1" x14ac:dyDescent="0.25">
      <c r="B42" s="83" t="s">
        <v>50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2:32" ht="14.4" x14ac:dyDescent="0.25">
      <c r="B43" s="57" t="s">
        <v>51</v>
      </c>
      <c r="D43" s="55"/>
      <c r="F43" s="58"/>
    </row>
    <row r="44" spans="2:32" ht="14.4" x14ac:dyDescent="0.25">
      <c r="B44" s="57" t="s">
        <v>52</v>
      </c>
      <c r="D44" s="55"/>
      <c r="F44" s="58"/>
    </row>
    <row r="45" spans="2:32" ht="14.25" customHeight="1" x14ac:dyDescent="0.25">
      <c r="B45" s="57" t="s">
        <v>53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</row>
    <row r="46" spans="2:32" ht="13.5" customHeight="1" x14ac:dyDescent="0.25">
      <c r="B46" s="57" t="s">
        <v>66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81"/>
      <c r="AF46" s="81"/>
    </row>
  </sheetData>
  <mergeCells count="5">
    <mergeCell ref="A4:A5"/>
    <mergeCell ref="B34:AF34"/>
    <mergeCell ref="B36:AF36"/>
    <mergeCell ref="B38:AF38"/>
    <mergeCell ref="B42:AF42"/>
  </mergeCells>
  <printOptions horizontalCentered="1"/>
  <pageMargins left="0" right="0" top="0" bottom="0" header="0.51181102362204722" footer="0.51181102362204722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P11" sqref="P11"/>
    </sheetView>
  </sheetViews>
  <sheetFormatPr defaultRowHeight="14.4" x14ac:dyDescent="0.3"/>
  <cols>
    <col min="2" max="2" width="12.6640625" customWidth="1"/>
  </cols>
  <sheetData>
    <row r="1" spans="1:13" ht="30.75" customHeight="1" x14ac:dyDescent="0.25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1.25" customHeight="1" thickBot="1" x14ac:dyDescent="0.3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0.5" customHeight="1" x14ac:dyDescent="0.25"/>
    <row r="4" spans="1:13" ht="40.5" customHeight="1" x14ac:dyDescent="0.25"/>
    <row r="24" spans="1:13" ht="15" thickBot="1" x14ac:dyDescent="0.35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ht="6.75" customHeight="1" x14ac:dyDescent="0.3"/>
    <row r="26" spans="1:13" ht="20.25" customHeight="1" x14ac:dyDescent="0.3">
      <c r="A26" s="14" t="s">
        <v>75</v>
      </c>
    </row>
  </sheetData>
  <mergeCells count="1">
    <mergeCell ref="A1:M1"/>
  </mergeCells>
  <printOptions horizontalCentered="1"/>
  <pageMargins left="0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Normal="100" workbookViewId="0">
      <selection sqref="A1:G1"/>
    </sheetView>
  </sheetViews>
  <sheetFormatPr defaultRowHeight="14.4" x14ac:dyDescent="0.3"/>
  <cols>
    <col min="2" max="2" width="32.5546875" customWidth="1"/>
    <col min="3" max="7" width="12.44140625" customWidth="1"/>
  </cols>
  <sheetData>
    <row r="1" spans="1:11" ht="25.5" customHeight="1" x14ac:dyDescent="0.25">
      <c r="A1" s="89" t="s">
        <v>79</v>
      </c>
      <c r="B1" s="89"/>
      <c r="C1" s="89"/>
      <c r="D1" s="89"/>
      <c r="E1" s="89"/>
      <c r="F1" s="89"/>
      <c r="G1" s="89"/>
      <c r="H1" s="82"/>
      <c r="I1" s="82"/>
      <c r="J1" s="82"/>
      <c r="K1" s="82"/>
    </row>
    <row r="3" spans="1:11" ht="10.5" customHeight="1" x14ac:dyDescent="0.25"/>
    <row r="4" spans="1:11" ht="40.5" customHeight="1" x14ac:dyDescent="0.25"/>
    <row r="35" spans="1:1" ht="5.25" customHeight="1" x14ac:dyDescent="0.3"/>
    <row r="36" spans="1:1" ht="5.25" customHeight="1" x14ac:dyDescent="0.3"/>
    <row r="37" spans="1:1" x14ac:dyDescent="0.3">
      <c r="A37" s="14" t="s">
        <v>75</v>
      </c>
    </row>
  </sheetData>
  <mergeCells count="1">
    <mergeCell ref="A1:G1"/>
  </mergeCells>
  <printOptions horizontalCentered="1"/>
  <pageMargins left="0" right="0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>
      <selection activeCell="P24" sqref="P24"/>
    </sheetView>
  </sheetViews>
  <sheetFormatPr defaultRowHeight="14.4" x14ac:dyDescent="0.3"/>
  <cols>
    <col min="2" max="2" width="32.5546875" customWidth="1"/>
    <col min="9" max="9" width="11.88671875" customWidth="1"/>
  </cols>
  <sheetData>
    <row r="1" spans="1:8" ht="24" customHeight="1" x14ac:dyDescent="0.25">
      <c r="A1" s="80" t="s">
        <v>80</v>
      </c>
      <c r="B1" s="80"/>
      <c r="C1" s="80"/>
      <c r="D1" s="80"/>
      <c r="E1" s="80"/>
      <c r="F1" s="80"/>
      <c r="G1" s="80"/>
      <c r="H1" s="80"/>
    </row>
    <row r="3" spans="1:8" ht="10.5" customHeight="1" x14ac:dyDescent="0.25"/>
    <row r="4" spans="1:8" ht="40.5" customHeight="1" x14ac:dyDescent="0.25"/>
    <row r="34" spans="1:1" ht="5.25" customHeight="1" x14ac:dyDescent="0.3"/>
    <row r="35" spans="1:1" ht="21.75" customHeight="1" x14ac:dyDescent="0.3">
      <c r="A35" s="14" t="s">
        <v>75</v>
      </c>
    </row>
  </sheetData>
  <printOptions horizontalCentered="1"/>
  <pageMargins left="0" right="0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selection activeCell="Q16" sqref="Q16"/>
    </sheetView>
  </sheetViews>
  <sheetFormatPr defaultRowHeight="14.4" x14ac:dyDescent="0.3"/>
  <cols>
    <col min="2" max="2" width="9.33203125" customWidth="1"/>
    <col min="12" max="12" width="10.33203125" customWidth="1"/>
  </cols>
  <sheetData>
    <row r="1" spans="1:12" ht="27.75" customHeight="1" x14ac:dyDescent="0.25">
      <c r="A1" s="89" t="s">
        <v>81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11.25" customHeight="1" thickBot="1" x14ac:dyDescent="0.3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0.5" customHeight="1" x14ac:dyDescent="0.25"/>
    <row r="4" spans="1:12" ht="40.5" customHeight="1" x14ac:dyDescent="0.25"/>
    <row r="27" spans="1:12" ht="15" thickBot="1" x14ac:dyDescent="0.3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8.25" customHeight="1" x14ac:dyDescent="0.3"/>
    <row r="29" spans="1:12" x14ac:dyDescent="0.3">
      <c r="A29" s="14" t="s">
        <v>75</v>
      </c>
    </row>
  </sheetData>
  <mergeCells count="1">
    <mergeCell ref="A1:L1"/>
  </mergeCells>
  <printOptions horizontalCentered="1"/>
  <pageMargins left="0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8</vt:i4>
      </vt:variant>
    </vt:vector>
  </HeadingPairs>
  <TitlesOfParts>
    <vt:vector size="14" baseType="lpstr">
      <vt:lpstr>Tabella generale</vt:lpstr>
      <vt:lpstr>Variazioni %</vt:lpstr>
      <vt:lpstr>Fig 1 Retrmedie_serie</vt:lpstr>
      <vt:lpstr>Fig 2 Retrmedie_contrattualizz</vt:lpstr>
      <vt:lpstr>Fig 3 Retrmedie_%</vt:lpstr>
      <vt:lpstr>Fig 4 Retrmedie_dinamica</vt:lpstr>
      <vt:lpstr>'Fig 1 Retrmedie_serie'!Area_stampa</vt:lpstr>
      <vt:lpstr>'Fig 2 Retrmedie_contrattualizz'!Area_stampa</vt:lpstr>
      <vt:lpstr>'Fig 3 Retrmedie_%'!Area_stampa</vt:lpstr>
      <vt:lpstr>'Fig 4 Retrmedie_dinamica'!Area_stampa</vt:lpstr>
      <vt:lpstr>'Tabella generale'!Area_stampa</vt:lpstr>
      <vt:lpstr>'Variazioni %'!Area_stampa</vt:lpstr>
      <vt:lpstr>'Tabella generale'!Titoli_stampa</vt:lpstr>
      <vt:lpstr>'Variazioni %'!Titoli_stampa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Rossella Di Tommaso</cp:lastModifiedBy>
  <cp:lastPrinted>2018-04-26T08:57:06Z</cp:lastPrinted>
  <dcterms:created xsi:type="dcterms:W3CDTF">2013-03-25T09:16:39Z</dcterms:created>
  <dcterms:modified xsi:type="dcterms:W3CDTF">2018-05-02T10:47:07Z</dcterms:modified>
</cp:coreProperties>
</file>