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440" windowHeight="10605"/>
  </bookViews>
  <sheets>
    <sheet name="Tavola 5.1" sheetId="7" r:id="rId1"/>
    <sheet name="Tavola 5.2" sheetId="1" r:id="rId2"/>
    <sheet name="Tavola 5.3" sheetId="8" r:id="rId3"/>
    <sheet name="Tavola 5.4" sheetId="2" r:id="rId4"/>
    <sheet name="Tavola 5.5" sheetId="9" r:id="rId5"/>
    <sheet name="Tavola 5.6" sheetId="10" r:id="rId6"/>
    <sheet name="Tavola 5.7" sheetId="19" r:id="rId7"/>
    <sheet name="Tavola 5.8" sheetId="39" r:id="rId8"/>
    <sheet name="Tavola 5.9" sheetId="12" r:id="rId9"/>
    <sheet name="Tavola 5.10" sheetId="20" r:id="rId10"/>
    <sheet name="Tavola 5.11" sheetId="21" r:id="rId11"/>
    <sheet name="Tavola 5.12" sheetId="23" r:id="rId12"/>
    <sheet name="Tavola 5.13" sheetId="31" r:id="rId13"/>
    <sheet name="Tavola 5.14" sheetId="29" r:id="rId14"/>
    <sheet name="Tavola 5.15" sheetId="26" r:id="rId15"/>
    <sheet name="Tavola 5.16" sheetId="37" r:id="rId16"/>
    <sheet name="Tavola 5.17" sheetId="28" r:id="rId1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" i="28" l="1"/>
  <c r="T29" i="28"/>
  <c r="T30" i="28"/>
  <c r="T31" i="28"/>
  <c r="T32" i="28"/>
  <c r="T33" i="28"/>
  <c r="T6" i="28"/>
  <c r="T7" i="28"/>
  <c r="T8" i="28"/>
  <c r="T9" i="28"/>
  <c r="T10" i="28"/>
  <c r="T11" i="28"/>
  <c r="T12" i="28"/>
  <c r="T13" i="28"/>
  <c r="T14" i="28"/>
  <c r="T15" i="28"/>
  <c r="T16" i="28"/>
  <c r="T17" i="28"/>
  <c r="T18" i="28"/>
  <c r="T19" i="28"/>
  <c r="T20" i="28"/>
  <c r="T21" i="28"/>
  <c r="T22" i="28"/>
  <c r="T23" i="28"/>
  <c r="T24" i="28"/>
  <c r="T25" i="28"/>
  <c r="T26" i="28"/>
  <c r="T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8" i="28"/>
  <c r="N29" i="28"/>
  <c r="N30" i="28"/>
  <c r="N31" i="28"/>
  <c r="N32" i="28"/>
  <c r="N33" i="28"/>
  <c r="N5" i="28"/>
  <c r="L6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8" i="28"/>
  <c r="L29" i="28"/>
  <c r="L30" i="28"/>
  <c r="L31" i="28"/>
  <c r="L32" i="28"/>
  <c r="L33" i="28"/>
  <c r="L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8" i="28"/>
  <c r="J29" i="28"/>
  <c r="J30" i="28"/>
  <c r="J31" i="28"/>
  <c r="J32" i="28"/>
  <c r="J33" i="28"/>
  <c r="J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8" i="28"/>
  <c r="H29" i="28"/>
  <c r="H30" i="28"/>
  <c r="H31" i="28"/>
  <c r="H32" i="28"/>
  <c r="H33" i="28"/>
  <c r="H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33" i="28"/>
  <c r="F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8" i="28"/>
  <c r="C29" i="28"/>
  <c r="C30" i="28"/>
  <c r="C31" i="28"/>
  <c r="C32" i="28"/>
  <c r="C33" i="28"/>
  <c r="C5" i="28"/>
  <c r="K29" i="37"/>
  <c r="J29" i="37"/>
  <c r="H29" i="37"/>
  <c r="G29" i="37"/>
  <c r="F29" i="37"/>
  <c r="E29" i="37"/>
  <c r="D29" i="37"/>
  <c r="B29" i="37"/>
  <c r="K28" i="37"/>
  <c r="J28" i="37"/>
  <c r="H28" i="37"/>
  <c r="G28" i="37"/>
  <c r="F28" i="37"/>
  <c r="E28" i="37"/>
  <c r="D28" i="37"/>
  <c r="B28" i="37"/>
  <c r="K27" i="37"/>
  <c r="J27" i="37"/>
  <c r="H27" i="37"/>
  <c r="G27" i="37"/>
  <c r="F27" i="37"/>
  <c r="E27" i="37"/>
  <c r="D27" i="37"/>
  <c r="B27" i="37"/>
  <c r="K26" i="37"/>
  <c r="J26" i="37"/>
  <c r="H26" i="37"/>
  <c r="G26" i="37"/>
  <c r="F26" i="37"/>
  <c r="E26" i="37"/>
  <c r="D26" i="37"/>
  <c r="B26" i="37"/>
  <c r="K25" i="37"/>
  <c r="J25" i="37"/>
  <c r="H25" i="37"/>
  <c r="G25" i="37"/>
  <c r="F25" i="37"/>
  <c r="E25" i="37"/>
  <c r="D25" i="37"/>
  <c r="B25" i="37"/>
  <c r="K24" i="37"/>
  <c r="J24" i="37"/>
  <c r="H24" i="37"/>
  <c r="G24" i="37"/>
  <c r="F24" i="37"/>
  <c r="E24" i="37"/>
  <c r="D24" i="37"/>
  <c r="B24" i="37"/>
  <c r="K23" i="37"/>
  <c r="J23" i="37"/>
  <c r="H23" i="37"/>
  <c r="G23" i="37"/>
  <c r="F23" i="37"/>
  <c r="E23" i="37"/>
  <c r="D23" i="37"/>
  <c r="B23" i="37"/>
  <c r="K22" i="37"/>
  <c r="J22" i="37"/>
  <c r="H22" i="37"/>
  <c r="G22" i="37"/>
  <c r="F22" i="37"/>
  <c r="E22" i="37"/>
  <c r="D22" i="37"/>
  <c r="B22" i="37"/>
  <c r="K21" i="37"/>
  <c r="J21" i="37"/>
  <c r="H21" i="37"/>
  <c r="G21" i="37"/>
  <c r="F21" i="37"/>
  <c r="E21" i="37"/>
  <c r="D21" i="37"/>
  <c r="B21" i="37"/>
  <c r="K20" i="37"/>
  <c r="J20" i="37"/>
  <c r="H20" i="37"/>
  <c r="G20" i="37"/>
  <c r="F20" i="37"/>
  <c r="E20" i="37"/>
  <c r="D20" i="37"/>
  <c r="B20" i="37"/>
  <c r="K19" i="37"/>
  <c r="J19" i="37"/>
  <c r="H19" i="37"/>
  <c r="G19" i="37"/>
  <c r="F19" i="37"/>
  <c r="E19" i="37"/>
  <c r="D19" i="37"/>
  <c r="B19" i="37"/>
  <c r="K18" i="37"/>
  <c r="J18" i="37"/>
  <c r="H18" i="37"/>
  <c r="G18" i="37"/>
  <c r="F18" i="37"/>
  <c r="E18" i="37"/>
  <c r="D18" i="37"/>
  <c r="B18" i="37"/>
  <c r="Q6" i="28" l="1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8" i="28"/>
  <c r="Q29" i="28"/>
  <c r="Q30" i="28"/>
  <c r="Q31" i="28"/>
  <c r="Q32" i="28"/>
  <c r="Q33" i="28"/>
  <c r="Q5" i="28"/>
  <c r="Z6" i="26" l="1"/>
  <c r="Z7" i="26"/>
  <c r="Z8" i="26"/>
  <c r="Z9" i="26"/>
  <c r="Z10" i="26"/>
  <c r="Z11" i="26"/>
  <c r="Z12" i="26"/>
  <c r="Z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8" i="26"/>
  <c r="Z29" i="26"/>
  <c r="Z30" i="26"/>
  <c r="Z31" i="26"/>
  <c r="Z32" i="26"/>
  <c r="Z33" i="26"/>
  <c r="Z5" i="26"/>
  <c r="V6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8" i="23"/>
  <c r="V29" i="23"/>
  <c r="V30" i="23"/>
  <c r="V31" i="23"/>
  <c r="V32" i="23"/>
  <c r="V33" i="23"/>
  <c r="V5" i="23"/>
  <c r="B24" i="21" l="1"/>
  <c r="D24" i="21"/>
  <c r="E24" i="21"/>
  <c r="F24" i="21"/>
  <c r="G24" i="21"/>
  <c r="H24" i="21"/>
  <c r="I24" i="21"/>
  <c r="M24" i="21"/>
  <c r="B25" i="21"/>
  <c r="D25" i="21"/>
  <c r="E25" i="21"/>
  <c r="F25" i="21"/>
  <c r="G25" i="21"/>
  <c r="H25" i="21"/>
  <c r="I25" i="21"/>
  <c r="M25" i="21"/>
  <c r="B26" i="21"/>
  <c r="D26" i="21"/>
  <c r="E26" i="21"/>
  <c r="F26" i="21"/>
  <c r="G26" i="21"/>
  <c r="H26" i="21"/>
  <c r="I26" i="21"/>
  <c r="M26" i="21"/>
  <c r="B27" i="21"/>
  <c r="D27" i="21"/>
  <c r="E27" i="21"/>
  <c r="F27" i="21"/>
  <c r="G27" i="21"/>
  <c r="H27" i="21"/>
  <c r="I27" i="21"/>
  <c r="M27" i="21"/>
  <c r="B28" i="21"/>
  <c r="D28" i="21"/>
  <c r="E28" i="21"/>
  <c r="F28" i="21"/>
  <c r="G28" i="21"/>
  <c r="H28" i="21"/>
  <c r="I28" i="21"/>
  <c r="M28" i="21"/>
  <c r="B29" i="21"/>
  <c r="D29" i="21"/>
  <c r="E29" i="21"/>
  <c r="F29" i="21"/>
  <c r="G29" i="21"/>
  <c r="H29" i="21"/>
  <c r="I29" i="21"/>
  <c r="M29" i="21"/>
  <c r="B30" i="21"/>
  <c r="D30" i="21"/>
  <c r="E30" i="21"/>
  <c r="F30" i="21"/>
  <c r="G30" i="21"/>
  <c r="H30" i="21"/>
  <c r="I30" i="21"/>
  <c r="M30" i="21"/>
  <c r="B31" i="21"/>
  <c r="D31" i="21"/>
  <c r="E31" i="21"/>
  <c r="F31" i="21"/>
  <c r="G31" i="21"/>
  <c r="H31" i="21"/>
  <c r="I31" i="21"/>
  <c r="M31" i="21"/>
  <c r="B32" i="21"/>
  <c r="D32" i="21"/>
  <c r="E32" i="21"/>
  <c r="F32" i="21"/>
  <c r="G32" i="21"/>
  <c r="H32" i="21"/>
  <c r="I32" i="21"/>
  <c r="M32" i="21"/>
  <c r="B33" i="21"/>
  <c r="D33" i="21"/>
  <c r="E33" i="21"/>
  <c r="F33" i="21"/>
  <c r="G33" i="21"/>
  <c r="H33" i="21"/>
  <c r="I33" i="21"/>
  <c r="M33" i="21"/>
  <c r="B34" i="21"/>
  <c r="D34" i="21"/>
  <c r="E34" i="21"/>
  <c r="F34" i="21"/>
  <c r="G34" i="21"/>
  <c r="H34" i="21"/>
  <c r="I34" i="21"/>
  <c r="M34" i="21"/>
  <c r="D23" i="21"/>
  <c r="E23" i="21"/>
  <c r="F23" i="21"/>
  <c r="G23" i="21"/>
  <c r="H23" i="21"/>
  <c r="I23" i="21"/>
  <c r="M23" i="21"/>
  <c r="B23" i="21"/>
  <c r="C34" i="31" l="1"/>
  <c r="D34" i="31"/>
  <c r="E34" i="31"/>
  <c r="F34" i="31"/>
  <c r="G34" i="31"/>
  <c r="I34" i="31"/>
  <c r="C33" i="31"/>
  <c r="D33" i="31"/>
  <c r="E33" i="31"/>
  <c r="F33" i="31"/>
  <c r="G33" i="31"/>
  <c r="I33" i="31"/>
  <c r="C32" i="31"/>
  <c r="D32" i="31"/>
  <c r="E32" i="31"/>
  <c r="F32" i="31"/>
  <c r="G32" i="31"/>
  <c r="I32" i="31"/>
  <c r="C31" i="31"/>
  <c r="D31" i="31"/>
  <c r="E31" i="31"/>
  <c r="F31" i="31"/>
  <c r="G31" i="31"/>
  <c r="I31" i="31"/>
  <c r="C30" i="31"/>
  <c r="D30" i="31"/>
  <c r="E30" i="31"/>
  <c r="F30" i="31"/>
  <c r="G30" i="31"/>
  <c r="I30" i="31"/>
  <c r="C29" i="31"/>
  <c r="D29" i="31"/>
  <c r="E29" i="31"/>
  <c r="F29" i="31"/>
  <c r="G29" i="31"/>
  <c r="I29" i="31"/>
  <c r="C28" i="31"/>
  <c r="D28" i="31"/>
  <c r="E28" i="31"/>
  <c r="F28" i="31"/>
  <c r="G28" i="31"/>
  <c r="I28" i="31"/>
  <c r="C27" i="31"/>
  <c r="D27" i="31"/>
  <c r="E27" i="31"/>
  <c r="F27" i="31"/>
  <c r="G27" i="31"/>
  <c r="I27" i="31"/>
  <c r="C26" i="31"/>
  <c r="D26" i="31"/>
  <c r="E26" i="31"/>
  <c r="F26" i="31"/>
  <c r="G26" i="31"/>
  <c r="I26" i="31"/>
  <c r="C25" i="31"/>
  <c r="D25" i="31"/>
  <c r="E25" i="31"/>
  <c r="F25" i="31"/>
  <c r="G25" i="31"/>
  <c r="I25" i="31"/>
  <c r="C24" i="31"/>
  <c r="D24" i="31"/>
  <c r="E24" i="31"/>
  <c r="F24" i="31"/>
  <c r="G24" i="31"/>
  <c r="I24" i="31"/>
  <c r="B24" i="31"/>
  <c r="B25" i="31"/>
  <c r="B26" i="31"/>
  <c r="B27" i="31"/>
  <c r="B28" i="31"/>
  <c r="B29" i="31"/>
  <c r="B30" i="31"/>
  <c r="B31" i="31"/>
  <c r="B32" i="31"/>
  <c r="B33" i="31"/>
  <c r="B34" i="31"/>
  <c r="C23" i="31"/>
  <c r="D23" i="31"/>
  <c r="E23" i="31"/>
  <c r="F23" i="31"/>
  <c r="G23" i="31"/>
  <c r="I23" i="31"/>
  <c r="B23" i="31"/>
  <c r="B22" i="29" l="1"/>
  <c r="D22" i="29"/>
  <c r="E22" i="29"/>
  <c r="F22" i="29"/>
  <c r="G22" i="29"/>
  <c r="H22" i="29"/>
  <c r="I22" i="29"/>
  <c r="J22" i="29"/>
  <c r="K22" i="29"/>
  <c r="O22" i="29"/>
  <c r="B23" i="29"/>
  <c r="D23" i="29"/>
  <c r="E23" i="29"/>
  <c r="F23" i="29"/>
  <c r="G23" i="29"/>
  <c r="H23" i="29"/>
  <c r="I23" i="29"/>
  <c r="J23" i="29"/>
  <c r="K23" i="29"/>
  <c r="O23" i="29"/>
  <c r="B24" i="29"/>
  <c r="D24" i="29"/>
  <c r="E24" i="29"/>
  <c r="F24" i="29"/>
  <c r="G24" i="29"/>
  <c r="H24" i="29"/>
  <c r="I24" i="29"/>
  <c r="J24" i="29"/>
  <c r="K24" i="29"/>
  <c r="O24" i="29"/>
  <c r="B25" i="29"/>
  <c r="D25" i="29"/>
  <c r="E25" i="29"/>
  <c r="F25" i="29"/>
  <c r="G25" i="29"/>
  <c r="H25" i="29"/>
  <c r="I25" i="29"/>
  <c r="J25" i="29"/>
  <c r="K25" i="29"/>
  <c r="O25" i="29"/>
  <c r="B26" i="29"/>
  <c r="D26" i="29"/>
  <c r="E26" i="29"/>
  <c r="F26" i="29"/>
  <c r="G26" i="29"/>
  <c r="H26" i="29"/>
  <c r="I26" i="29"/>
  <c r="J26" i="29"/>
  <c r="K26" i="29"/>
  <c r="O26" i="29"/>
  <c r="B27" i="29"/>
  <c r="D27" i="29"/>
  <c r="E27" i="29"/>
  <c r="F27" i="29"/>
  <c r="G27" i="29"/>
  <c r="H27" i="29"/>
  <c r="I27" i="29"/>
  <c r="J27" i="29"/>
  <c r="K27" i="29"/>
  <c r="O27" i="29"/>
  <c r="B28" i="29"/>
  <c r="D28" i="29"/>
  <c r="E28" i="29"/>
  <c r="F28" i="29"/>
  <c r="G28" i="29"/>
  <c r="H28" i="29"/>
  <c r="I28" i="29"/>
  <c r="J28" i="29"/>
  <c r="K28" i="29"/>
  <c r="M28" i="29"/>
  <c r="O28" i="29"/>
  <c r="B29" i="29"/>
  <c r="D29" i="29"/>
  <c r="E29" i="29"/>
  <c r="F29" i="29"/>
  <c r="G29" i="29"/>
  <c r="H29" i="29"/>
  <c r="I29" i="29"/>
  <c r="J29" i="29"/>
  <c r="K29" i="29"/>
  <c r="O29" i="29"/>
  <c r="B30" i="29"/>
  <c r="D30" i="29"/>
  <c r="E30" i="29"/>
  <c r="F30" i="29"/>
  <c r="G30" i="29"/>
  <c r="H30" i="29"/>
  <c r="I30" i="29"/>
  <c r="J30" i="29"/>
  <c r="K30" i="29"/>
  <c r="O30" i="29"/>
  <c r="B31" i="29"/>
  <c r="D31" i="29"/>
  <c r="E31" i="29"/>
  <c r="F31" i="29"/>
  <c r="G31" i="29"/>
  <c r="H31" i="29"/>
  <c r="I31" i="29"/>
  <c r="J31" i="29"/>
  <c r="K31" i="29"/>
  <c r="O31" i="29"/>
  <c r="B32" i="29"/>
  <c r="D32" i="29"/>
  <c r="E32" i="29"/>
  <c r="F32" i="29"/>
  <c r="G32" i="29"/>
  <c r="H32" i="29"/>
  <c r="I32" i="29"/>
  <c r="J32" i="29"/>
  <c r="K32" i="29"/>
  <c r="O32" i="29"/>
  <c r="D21" i="29"/>
  <c r="E21" i="29"/>
  <c r="F21" i="29"/>
  <c r="G21" i="29"/>
  <c r="H21" i="29"/>
  <c r="I21" i="29"/>
  <c r="J21" i="29"/>
  <c r="K21" i="29"/>
  <c r="O21" i="29"/>
  <c r="B21" i="29"/>
  <c r="M16" i="29"/>
  <c r="M32" i="29" s="1"/>
  <c r="M15" i="29"/>
  <c r="M31" i="29" s="1"/>
  <c r="M14" i="29"/>
  <c r="M30" i="29" s="1"/>
  <c r="M13" i="29"/>
  <c r="M29" i="29" s="1"/>
  <c r="M12" i="29"/>
  <c r="M11" i="29"/>
  <c r="M27" i="29" s="1"/>
  <c r="M10" i="29"/>
  <c r="M26" i="29" s="1"/>
  <c r="M9" i="29"/>
  <c r="M25" i="29" s="1"/>
  <c r="M8" i="29"/>
  <c r="M24" i="29" s="1"/>
  <c r="M7" i="29"/>
  <c r="M23" i="29" s="1"/>
  <c r="M6" i="29"/>
  <c r="M22" i="29" s="1"/>
  <c r="M5" i="29"/>
  <c r="M21" i="29" s="1"/>
  <c r="E32" i="28" l="1"/>
  <c r="F32" i="28" s="1"/>
  <c r="E31" i="28"/>
  <c r="F31" i="28" s="1"/>
  <c r="E30" i="28"/>
  <c r="F30" i="28" s="1"/>
  <c r="E29" i="28"/>
  <c r="F29" i="28" s="1"/>
  <c r="E28" i="28"/>
  <c r="F28" i="28" s="1"/>
  <c r="V33" i="26"/>
  <c r="W33" i="26" s="1"/>
  <c r="V32" i="26"/>
  <c r="W32" i="26" s="1"/>
  <c r="V31" i="26"/>
  <c r="W31" i="26" s="1"/>
  <c r="V30" i="26"/>
  <c r="W30" i="26" s="1"/>
  <c r="V29" i="26"/>
  <c r="W29" i="26" s="1"/>
  <c r="V28" i="26"/>
  <c r="W28" i="26" s="1"/>
  <c r="V26" i="26"/>
  <c r="F26" i="26"/>
  <c r="V25" i="26"/>
  <c r="F25" i="26"/>
  <c r="V24" i="26"/>
  <c r="F24" i="26"/>
  <c r="V23" i="26"/>
  <c r="F23" i="26"/>
  <c r="V22" i="26"/>
  <c r="F22" i="26"/>
  <c r="V21" i="26"/>
  <c r="F21" i="26"/>
  <c r="V20" i="26"/>
  <c r="F20" i="26"/>
  <c r="V19" i="26"/>
  <c r="F19" i="26"/>
  <c r="V18" i="26"/>
  <c r="F18" i="26"/>
  <c r="V17" i="26"/>
  <c r="F17" i="26"/>
  <c r="V16" i="26"/>
  <c r="F16" i="26"/>
  <c r="V15" i="26"/>
  <c r="F15" i="26"/>
  <c r="V14" i="26"/>
  <c r="F14" i="26"/>
  <c r="V13" i="26"/>
  <c r="F13" i="26"/>
  <c r="V12" i="26"/>
  <c r="F12" i="26"/>
  <c r="V11" i="26"/>
  <c r="F11" i="26"/>
  <c r="V10" i="26"/>
  <c r="F10" i="26"/>
  <c r="V9" i="26"/>
  <c r="F9" i="26"/>
  <c r="V8" i="26"/>
  <c r="F8" i="26"/>
  <c r="V7" i="26"/>
  <c r="F7" i="26"/>
  <c r="V6" i="26"/>
  <c r="F6" i="26"/>
  <c r="V5" i="26"/>
  <c r="F5" i="26"/>
  <c r="R33" i="23"/>
  <c r="R32" i="23"/>
  <c r="R31" i="23"/>
  <c r="R30" i="23"/>
  <c r="R29" i="23"/>
  <c r="R28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K16" i="21"/>
  <c r="K34" i="21" s="1"/>
  <c r="K15" i="21"/>
  <c r="K33" i="21" s="1"/>
  <c r="K14" i="21"/>
  <c r="K32" i="21" s="1"/>
  <c r="K13" i="21"/>
  <c r="K31" i="21" s="1"/>
  <c r="K12" i="21"/>
  <c r="K30" i="21" s="1"/>
  <c r="K11" i="21"/>
  <c r="K29" i="21" s="1"/>
  <c r="K10" i="21"/>
  <c r="K28" i="21" s="1"/>
  <c r="K9" i="21"/>
  <c r="K27" i="21" s="1"/>
  <c r="K8" i="21"/>
  <c r="K26" i="21" s="1"/>
  <c r="K7" i="21"/>
  <c r="K25" i="21" s="1"/>
  <c r="K6" i="21"/>
  <c r="K24" i="21" s="1"/>
  <c r="K5" i="21"/>
  <c r="K23" i="21" s="1"/>
  <c r="B24" i="12" l="1"/>
  <c r="D24" i="12"/>
  <c r="E24" i="12"/>
  <c r="F24" i="12"/>
  <c r="G24" i="12"/>
  <c r="H24" i="12"/>
  <c r="I24" i="12"/>
  <c r="J24" i="12"/>
  <c r="K24" i="12"/>
  <c r="L24" i="12"/>
  <c r="M24" i="12"/>
  <c r="N24" i="12"/>
  <c r="O24" i="12"/>
  <c r="Q24" i="12"/>
  <c r="S24" i="12"/>
  <c r="B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Q25" i="12"/>
  <c r="S25" i="12"/>
  <c r="B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Q26" i="12"/>
  <c r="S26" i="12"/>
  <c r="B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Q27" i="12"/>
  <c r="S27" i="12"/>
  <c r="B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Q28" i="12"/>
  <c r="S28" i="12"/>
  <c r="B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Q29" i="12"/>
  <c r="S29" i="12"/>
  <c r="B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Q30" i="12"/>
  <c r="S30" i="12"/>
  <c r="B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Q31" i="12"/>
  <c r="S31" i="12"/>
  <c r="B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Q32" i="12"/>
  <c r="S32" i="12"/>
  <c r="B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Q33" i="12"/>
  <c r="S33" i="12"/>
  <c r="B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Q34" i="12"/>
  <c r="S34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Q23" i="12"/>
  <c r="S23" i="12"/>
  <c r="B23" i="12"/>
  <c r="O6" i="9" l="1"/>
  <c r="O7" i="9"/>
  <c r="O8" i="9"/>
  <c r="O9" i="9"/>
  <c r="O10" i="9"/>
  <c r="O11" i="9"/>
  <c r="O12" i="9"/>
  <c r="O13" i="9"/>
  <c r="O14" i="9"/>
  <c r="O15" i="9"/>
  <c r="O16" i="9"/>
  <c r="O5" i="9"/>
  <c r="L6" i="9"/>
  <c r="L7" i="9"/>
  <c r="L8" i="9"/>
  <c r="L9" i="9"/>
  <c r="L10" i="9"/>
  <c r="L11" i="9"/>
  <c r="L12" i="9"/>
  <c r="L13" i="9"/>
  <c r="L14" i="9"/>
  <c r="L15" i="9"/>
  <c r="L16" i="9"/>
  <c r="L5" i="9"/>
  <c r="J6" i="9"/>
  <c r="J7" i="9"/>
  <c r="J8" i="9"/>
  <c r="J9" i="9"/>
  <c r="J10" i="9"/>
  <c r="J11" i="9"/>
  <c r="J12" i="9"/>
  <c r="J13" i="9"/>
  <c r="J14" i="9"/>
  <c r="J15" i="9"/>
  <c r="J16" i="9"/>
  <c r="J5" i="9"/>
  <c r="H6" i="9"/>
  <c r="H7" i="9"/>
  <c r="H8" i="9"/>
  <c r="H9" i="9"/>
  <c r="H10" i="9"/>
  <c r="H11" i="9"/>
  <c r="H12" i="9"/>
  <c r="H13" i="9"/>
  <c r="H14" i="9"/>
  <c r="H15" i="9"/>
  <c r="H16" i="9"/>
  <c r="H5" i="9"/>
  <c r="F6" i="9"/>
  <c r="F7" i="9"/>
  <c r="F8" i="9"/>
  <c r="F9" i="9"/>
  <c r="F10" i="9"/>
  <c r="F11" i="9"/>
  <c r="F12" i="9"/>
  <c r="F13" i="9"/>
  <c r="F14" i="9"/>
  <c r="F15" i="9"/>
  <c r="F16" i="9"/>
  <c r="F5" i="9"/>
  <c r="C6" i="9"/>
  <c r="C7" i="9"/>
  <c r="C8" i="9"/>
  <c r="C9" i="9"/>
  <c r="C10" i="9"/>
  <c r="C11" i="9"/>
  <c r="C12" i="9"/>
  <c r="C13" i="9"/>
  <c r="C14" i="9"/>
  <c r="C15" i="9"/>
  <c r="C16" i="9"/>
  <c r="C5" i="9"/>
  <c r="O6" i="8" l="1"/>
  <c r="O7" i="8"/>
  <c r="O8" i="8"/>
  <c r="O9" i="8"/>
  <c r="O10" i="8"/>
  <c r="O11" i="8"/>
  <c r="O12" i="8"/>
  <c r="O13" i="8"/>
  <c r="O14" i="8"/>
  <c r="O15" i="8"/>
  <c r="O16" i="8"/>
  <c r="O5" i="8"/>
  <c r="L6" i="8"/>
  <c r="L7" i="8"/>
  <c r="L8" i="8"/>
  <c r="L9" i="8"/>
  <c r="L10" i="8"/>
  <c r="L11" i="8"/>
  <c r="L12" i="8"/>
  <c r="L13" i="8"/>
  <c r="L14" i="8"/>
  <c r="L15" i="8"/>
  <c r="L16" i="8"/>
  <c r="L5" i="8"/>
  <c r="J6" i="8"/>
  <c r="J7" i="8"/>
  <c r="J8" i="8"/>
  <c r="J9" i="8"/>
  <c r="J10" i="8"/>
  <c r="J11" i="8"/>
  <c r="J12" i="8"/>
  <c r="J13" i="8"/>
  <c r="J14" i="8"/>
  <c r="J15" i="8"/>
  <c r="J16" i="8"/>
  <c r="J5" i="8"/>
  <c r="H6" i="8"/>
  <c r="H7" i="8"/>
  <c r="H8" i="8"/>
  <c r="H9" i="8"/>
  <c r="H10" i="8"/>
  <c r="H11" i="8"/>
  <c r="H12" i="8"/>
  <c r="H13" i="8"/>
  <c r="H14" i="8"/>
  <c r="H15" i="8"/>
  <c r="H16" i="8"/>
  <c r="H5" i="8"/>
  <c r="F6" i="8"/>
  <c r="F7" i="8"/>
  <c r="F8" i="8"/>
  <c r="F9" i="8"/>
  <c r="F10" i="8"/>
  <c r="F11" i="8"/>
  <c r="F12" i="8"/>
  <c r="F13" i="8"/>
  <c r="F14" i="8"/>
  <c r="F15" i="8"/>
  <c r="F16" i="8"/>
  <c r="F5" i="8"/>
  <c r="C6" i="8"/>
  <c r="C7" i="8"/>
  <c r="C8" i="8"/>
  <c r="C9" i="8"/>
  <c r="C10" i="8"/>
  <c r="C11" i="8"/>
  <c r="C12" i="8"/>
  <c r="C13" i="8"/>
  <c r="C14" i="8"/>
  <c r="C15" i="8"/>
  <c r="C16" i="8"/>
  <c r="C5" i="8"/>
  <c r="L6" i="7"/>
  <c r="L7" i="7"/>
  <c r="L8" i="7"/>
  <c r="L9" i="7"/>
  <c r="L10" i="7"/>
  <c r="L11" i="7"/>
  <c r="L12" i="7"/>
  <c r="L13" i="7"/>
  <c r="L14" i="7"/>
  <c r="L15" i="7"/>
  <c r="L16" i="7"/>
  <c r="L5" i="7"/>
  <c r="I6" i="7"/>
  <c r="I7" i="7"/>
  <c r="I8" i="7"/>
  <c r="I9" i="7"/>
  <c r="I10" i="7"/>
  <c r="I11" i="7"/>
  <c r="I12" i="7"/>
  <c r="I13" i="7"/>
  <c r="I14" i="7"/>
  <c r="I15" i="7"/>
  <c r="I16" i="7"/>
  <c r="I5" i="7"/>
  <c r="G6" i="7"/>
  <c r="G7" i="7"/>
  <c r="G8" i="7"/>
  <c r="G9" i="7"/>
  <c r="G10" i="7"/>
  <c r="G11" i="7"/>
  <c r="G12" i="7"/>
  <c r="G13" i="7"/>
  <c r="G14" i="7"/>
  <c r="G15" i="7"/>
  <c r="G16" i="7"/>
  <c r="G5" i="7"/>
  <c r="E6" i="7"/>
  <c r="E7" i="7"/>
  <c r="E8" i="7"/>
  <c r="E9" i="7"/>
  <c r="E10" i="7"/>
  <c r="E11" i="7"/>
  <c r="E12" i="7"/>
  <c r="E13" i="7"/>
  <c r="E14" i="7"/>
  <c r="E15" i="7"/>
  <c r="E16" i="7"/>
  <c r="E5" i="7"/>
  <c r="C7" i="7"/>
  <c r="C8" i="7"/>
  <c r="C9" i="7"/>
  <c r="C10" i="7"/>
  <c r="C11" i="7"/>
  <c r="C12" i="7"/>
  <c r="C13" i="7"/>
  <c r="C14" i="7"/>
  <c r="C15" i="7"/>
  <c r="C16" i="7"/>
  <c r="C6" i="7"/>
  <c r="C5" i="7"/>
  <c r="H33" i="2" l="1"/>
  <c r="C31" i="2"/>
  <c r="O19" i="2"/>
  <c r="L19" i="2"/>
  <c r="J19" i="2"/>
  <c r="H19" i="2"/>
  <c r="F19" i="2"/>
  <c r="C19" i="2"/>
  <c r="I33" i="1"/>
  <c r="L33" i="1"/>
  <c r="L31" i="1"/>
  <c r="I31" i="1"/>
  <c r="G31" i="1"/>
  <c r="E31" i="1"/>
  <c r="C31" i="1"/>
  <c r="L19" i="1"/>
  <c r="I19" i="1"/>
  <c r="G19" i="1"/>
  <c r="E19" i="1"/>
  <c r="C19" i="1"/>
</calcChain>
</file>

<file path=xl/sharedStrings.xml><?xml version="1.0" encoding="utf-8"?>
<sst xmlns="http://schemas.openxmlformats.org/spreadsheetml/2006/main" count="929" uniqueCount="166">
  <si>
    <t xml:space="preserve">Piemonte               </t>
  </si>
  <si>
    <t>Valle d'Aosta - Vallée d'Aoste</t>
  </si>
  <si>
    <t xml:space="preserve">Liguria                </t>
  </si>
  <si>
    <t xml:space="preserve">Lombardia              </t>
  </si>
  <si>
    <t xml:space="preserve">Trentino-Alto Adige    </t>
  </si>
  <si>
    <t>Bolzano-Bozen</t>
  </si>
  <si>
    <t>Trento</t>
  </si>
  <si>
    <t xml:space="preserve">Veneto                 </t>
  </si>
  <si>
    <t xml:space="preserve">Friuli-Venezia Giulia  </t>
  </si>
  <si>
    <t xml:space="preserve">Emilia-Romagna         </t>
  </si>
  <si>
    <t xml:space="preserve">Toscana                </t>
  </si>
  <si>
    <t xml:space="preserve">Umbria                 </t>
  </si>
  <si>
    <t xml:space="preserve">Marche                 </t>
  </si>
  <si>
    <t xml:space="preserve">Lazio                  </t>
  </si>
  <si>
    <t xml:space="preserve">Abruzzo                </t>
  </si>
  <si>
    <t xml:space="preserve">Molise                 </t>
  </si>
  <si>
    <t xml:space="preserve">Campania               </t>
  </si>
  <si>
    <t xml:space="preserve">Puglia                 </t>
  </si>
  <si>
    <t xml:space="preserve">Basilicata             </t>
  </si>
  <si>
    <t xml:space="preserve">Calabria               </t>
  </si>
  <si>
    <t xml:space="preserve">Sicilia                </t>
  </si>
  <si>
    <t xml:space="preserve">Sardegna               </t>
  </si>
  <si>
    <t>Nord-ovest</t>
  </si>
  <si>
    <t>Nord-est</t>
  </si>
  <si>
    <t>Centro</t>
  </si>
  <si>
    <t>Sud</t>
  </si>
  <si>
    <t>Isole</t>
  </si>
  <si>
    <t xml:space="preserve">Italia                                </t>
  </si>
  <si>
    <r>
      <rPr>
        <i/>
        <sz val="7"/>
        <color rgb="FF000000"/>
        <rFont val="Arial"/>
        <family val="2"/>
      </rPr>
      <t xml:space="preserve">Fonte: </t>
    </r>
    <r>
      <rPr>
        <sz val="7"/>
        <color rgb="FF000000"/>
        <rFont val="Arial"/>
        <family val="2"/>
      </rPr>
      <t>Istat, Censimento permanente istituzioni pubbliche</t>
    </r>
  </si>
  <si>
    <t xml:space="preserve">
RIPARTIZIONI GEOGRAFICHE
</t>
  </si>
  <si>
    <t>Tecnologie web</t>
  </si>
  <si>
    <t>Servizi di cloud computing</t>
  </si>
  <si>
    <t>Applicazioni mobile</t>
  </si>
  <si>
    <t>Internet of things</t>
  </si>
  <si>
    <t>va</t>
  </si>
  <si>
    <t>%</t>
  </si>
  <si>
    <t>Istituzioni che NON hanno utilizzato tecnologie</t>
  </si>
  <si>
    <t xml:space="preserve">Istituzioni che  hanno utilizzato social media </t>
  </si>
  <si>
    <t xml:space="preserve">Social network </t>
  </si>
  <si>
    <t>Blog e microblog</t>
  </si>
  <si>
    <t xml:space="preserve">siti web di condivisione di contenuti multimediali </t>
  </si>
  <si>
    <t>Messaggistica istantanea</t>
  </si>
  <si>
    <t xml:space="preserve">Istituzioni che NON  hanno utilizzato social media </t>
  </si>
  <si>
    <t>Tipo di social media utilizzato</t>
  </si>
  <si>
    <t>Carenza di staff qualificato in materie ICT</t>
  </si>
  <si>
    <t>Totale</t>
  </si>
  <si>
    <t>Mancanza di adeguata formazione in materia ICT</t>
  </si>
  <si>
    <t>Spesa elevata per l’ICT</t>
  </si>
  <si>
    <t>Mancanza di risorse finanziarie</t>
  </si>
  <si>
    <t>Mancanza di integrazione tra le applicazioni</t>
  </si>
  <si>
    <t>Rigidità al cambiamento nell’organizzazione degli uffici</t>
  </si>
  <si>
    <t>Mancanza di coordinamento tra i settori coinvolti</t>
  </si>
  <si>
    <t xml:space="preserve">Mancanza di un referente della trasformazione digitale all’interno dell’unità istituzionale </t>
  </si>
  <si>
    <t>Mancanza di piani strutturati per investimenti in innovazione</t>
  </si>
  <si>
    <t xml:space="preserve">Scarsa capacità di fare rete tra diverse istituzioni pubbliche per progetti di digitalizzazione </t>
  </si>
  <si>
    <t>Altro</t>
  </si>
  <si>
    <t>Italia</t>
  </si>
  <si>
    <t>OSTACOLI ALLA DIGITALIZZAZIONE</t>
  </si>
  <si>
    <t>Numero Totale  Istituzioni pubbliche rispondenti</t>
  </si>
  <si>
    <t>Numero Totale Istituzioni pubbliche rispondenti</t>
  </si>
  <si>
    <t xml:space="preserve"> FORMA GIURIDICA</t>
  </si>
  <si>
    <t>Amministrazione dello stato  e organo costituzionale o a rilevanza costituzionale</t>
  </si>
  <si>
    <t>Regione (Giunta e consiglio regionale) (a)</t>
  </si>
  <si>
    <t>Provincia (a)</t>
  </si>
  <si>
    <t>Comune</t>
  </si>
  <si>
    <t>Comunità montane e unione dei comuni</t>
  </si>
  <si>
    <t>Città metropolitana</t>
  </si>
  <si>
    <t>Azienda o ente del servizio sanitario nazionale</t>
  </si>
  <si>
    <t>Università pubblica</t>
  </si>
  <si>
    <t>Ente pubblico non economico</t>
  </si>
  <si>
    <t>Altro ente pubblico non economico</t>
  </si>
  <si>
    <t>Altra forma giuridica</t>
  </si>
  <si>
    <t>Istituzioni che hanno  analizzato grandi quantità di dati informativi (big data)</t>
  </si>
  <si>
    <t xml:space="preserve">Finalità di analisi </t>
  </si>
  <si>
    <t>Istituzioni che NON  hanno utilizzato big data</t>
  </si>
  <si>
    <t>per comprendere le esigenze dell’utenza e offrire nuovi servizi</t>
  </si>
  <si>
    <t xml:space="preserve">per anticipare situazioni di crisi e anomalie </t>
  </si>
  <si>
    <t>per prendere decisioni che migliorino le azioni dell’unità</t>
  </si>
  <si>
    <t>per altre finalità</t>
  </si>
  <si>
    <t>Altro Ente pubblico non economico</t>
  </si>
  <si>
    <t>Istituzioni che hanno utilizzato tecnologie</t>
  </si>
  <si>
    <t>Istituzioni che  hanno utilizzato misure di sicurezza informatica</t>
  </si>
  <si>
    <t>Istituzioni che NON  hanno utilizzato misure di sicurezza informatica</t>
  </si>
  <si>
    <t>Analisi delle vulnerabilità dei sistemi in uso all’amministrazione</t>
  </si>
  <si>
    <t>Sistemi di identità centralizzate (single sign on, single log-in)</t>
  </si>
  <si>
    <t>Sistemi di autenticazione a due fattori</t>
  </si>
  <si>
    <t>Uso di software di sicurezza (esempio Antivirus, Firewall, ecc)</t>
  </si>
  <si>
    <t>Procedure di salvataggio dei dati in dispositivi off-line</t>
  </si>
  <si>
    <t>Cifratura completa o parziale dei dati</t>
  </si>
  <si>
    <t>Esistenza di staff dedicato alla sicurezza informatica</t>
  </si>
  <si>
    <t>Formazione del personale all’utilizzo sicuro dei dispositivi ICT</t>
  </si>
  <si>
    <t>Limitazioni all’uso di Internet per i dipendenti</t>
  </si>
  <si>
    <t>Limitazioni ai “diritti di amministratore” dei dispositivi informatici in dote all’amministrazione</t>
  </si>
  <si>
    <t>Penetration test</t>
  </si>
  <si>
    <t>Valutazione della vulnerabilità informatica</t>
  </si>
  <si>
    <t>Tipo di misura di sicurezza utilizzata</t>
  </si>
  <si>
    <t>Fonte: Istat, Censimento permanente istituzioni pubbliche</t>
  </si>
  <si>
    <t>Istituzioni che hanno  subito attacchi informatici</t>
  </si>
  <si>
    <t>Tipologia di attacchi informatici</t>
  </si>
  <si>
    <t>Istituzioni che NON  hanno subito attacchi informatici</t>
  </si>
  <si>
    <t xml:space="preserve">Virus, spyware o malwarei  </t>
  </si>
  <si>
    <t>Se a)= Sì Si è trattato di Ransomwarei</t>
  </si>
  <si>
    <t xml:space="preserve">Furto di identità digitale da parte di terzi </t>
  </si>
  <si>
    <t>Uso non autorizzato di computer, rete locale da parte di estranei</t>
  </si>
  <si>
    <t>Uso non autorizzato di computer, rete locale da parte di personale di staff</t>
  </si>
  <si>
    <t>Altri tipi di attacchi</t>
  </si>
  <si>
    <t>Istituzioni che hanno  subito danni da attacchi informatici</t>
  </si>
  <si>
    <t>Tipologia di danni da attacchi informatici</t>
  </si>
  <si>
    <t>Perdita (anche temporanea) di accesso a file e/o reti e/o servizi online</t>
  </si>
  <si>
    <t>Danneggiamento di software e/o sistemi informatici</t>
  </si>
  <si>
    <t>Accessibilità o forte rallentamento della web page e dei servizi online</t>
  </si>
  <si>
    <t>Perdita permanente di file e/o dati non personali</t>
  </si>
  <si>
    <t>Furto monetario</t>
  </si>
  <si>
    <t>Alterazione e/o distruzione e/o furto di dati contenenti informazioni personali sui dipendenti e/o sugli utenti dell’amministrazione</t>
  </si>
  <si>
    <t>Perdita di informazioni confidenziali e riservate diverse dai dati personali</t>
  </si>
  <si>
    <t>Altro tipo di danno</t>
  </si>
  <si>
    <t>Istituzioni che non hanno subito danni da attacchi informatici</t>
  </si>
  <si>
    <t>Tipologia di azioni messe in campo dalle IP</t>
  </si>
  <si>
    <t>Istituzioni che NON  hanno subito danni da attacchi informatici</t>
  </si>
  <si>
    <t>Elaborazione e/o modifica di protocolli/strategie di difesa e/o prevenzione</t>
  </si>
  <si>
    <t>Acquisto/aggiornamento di software di sicurezza (antivirus, firewall, ecc.)</t>
  </si>
  <si>
    <t>Formazione aggiuntiva del personale esistente, dedicato e non alla sicurezza informatica</t>
  </si>
  <si>
    <t>Assunzione di personale dedicato alla sicurezza informatica</t>
  </si>
  <si>
    <t>Affidamento di incarichi di consulenza a esperti esterni</t>
  </si>
  <si>
    <t>REGIONI E
RIPARTIZIONI TERRITORIALI</t>
  </si>
  <si>
    <t>1-2</t>
  </si>
  <si>
    <t>3-9</t>
  </si>
  <si>
    <t>50-99</t>
  </si>
  <si>
    <t>100-249</t>
  </si>
  <si>
    <t>250 e oltre</t>
  </si>
  <si>
    <t>10- 49</t>
  </si>
  <si>
    <t>Totale Istituzioni che hanno subito attacchi informatici</t>
  </si>
  <si>
    <t>Numero Totale  Istituzioni pubblicheche hanno subito attacchi</t>
  </si>
  <si>
    <t>v.a.</t>
  </si>
  <si>
    <t xml:space="preserve">Totale                      </t>
  </si>
  <si>
    <t xml:space="preserve">Totale                         </t>
  </si>
  <si>
    <t>RIPARTIZIONE GEOGRAFICA</t>
  </si>
  <si>
    <t>FORMA GIURIDICA</t>
  </si>
  <si>
    <t>CLASSE DI ATTACCHI INFORMATICI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</si>
  <si>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Istat, Censimento permanente istituzioni pubbliche</t>
    </r>
  </si>
  <si>
    <t>(a)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  Giunta e Consiglio regionale, in considerazione della autonomia amministrativa, organizzativa e contabile. Di conseguenza i dati pubblicati sono relativi ai due questionari di Giunta e  Consiglio. Questo consente di arricchire il patrimonio informativo diffuso e meglio descrivere la complessità di queste importanti unità.</t>
  </si>
  <si>
    <r>
      <t xml:space="preserve">Tavola  5.1 - Istituzioni pubbliche per tipo di tecnologie utilizzate  per la gestione dei dati e l'erogazione dei servizi, per forma giuridica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</si>
  <si>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t>REGIONI E
RIPARTIZIONE GEOGRAFICA</t>
  </si>
  <si>
    <r>
      <t>Tavola  5.2  - Istituzioni pubbliche per tipo di tecnologie utilizzate  per la gestione dei dati e l'erogazione dei servizi, per regione e ripartizione  - Anno 2017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</si>
  <si>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r>
      <t xml:space="preserve">Tavola 5.3 - Istituzioni pubbliche che hanno interagito con gli utenti utilizzando social media per tipo di social  e forma giuridica - Anno 2017 </t>
    </r>
    <r>
      <rPr>
        <b/>
        <i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</si>
  <si>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rPr>
        <i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Istat, Censimento permanente istituzioni pubbliche</t>
    </r>
  </si>
  <si>
    <t xml:space="preserve">Siti web di condivisione di contenuti multimediali </t>
  </si>
  <si>
    <t>Numero totale  Istituzioni pubbliche rispondenti</t>
  </si>
  <si>
    <r>
      <t xml:space="preserve">Tavola  5.4 - Istituzioni pubbliche che hanno interagito con gli utenti utilizzando social media per tipo di social, regione e ripartizione geografica - Anno 2017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</si>
  <si>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t>Numero totale Istituzioni pubbliche rispondenti</t>
  </si>
  <si>
    <r>
      <t>Tavola  5.6 - Istituzioni pubbliche che hanno  analizzato grandi quantità di dati informativi (</t>
    </r>
    <r>
      <rPr>
        <b/>
        <i/>
        <sz val="9"/>
        <color theme="1"/>
        <rFont val="Arial"/>
        <family val="2"/>
      </rPr>
      <t>big data)</t>
    </r>
    <r>
      <rPr>
        <b/>
        <sz val="9"/>
        <color theme="1"/>
        <rFont val="Arial"/>
        <family val="2"/>
      </rPr>
      <t xml:space="preserve"> derivanti da fonti eterogenee per  finalità di analisi. regione e ripartizione geografica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</si>
  <si>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5.7 - Istituzioni pubbliche per tipologie di ostacoli al processo di digitalizzazione, per forma giuridica- Anno 2017 </t>
    </r>
    <r>
      <rPr>
        <i/>
        <sz val="9"/>
        <color theme="1"/>
        <rFont val="Arial"/>
        <family val="2"/>
      </rPr>
      <t xml:space="preserve">(percentuali dei rispettivi totali di forma giuridica) </t>
    </r>
  </si>
  <si>
    <r>
      <t>Tavola 5.8 - Istituzioni pubbliche per tipologie di ostacoli al processo di digitalizzazione, per ripartizione geografica- Anno 2017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(valori assoluti e percentuali) </t>
    </r>
  </si>
  <si>
    <t>Nord-Ovest</t>
  </si>
  <si>
    <t>Nord-Est</t>
  </si>
  <si>
    <r>
      <t>Tavola  5.5 - Istituzioni pubbliche che hanno  analizzato grandi quantità di dati informativi (</t>
    </r>
    <r>
      <rPr>
        <b/>
        <i/>
        <sz val="9"/>
        <color theme="1"/>
        <rFont val="Arial"/>
        <family val="2"/>
      </rPr>
      <t>big data</t>
    </r>
    <r>
      <rPr>
        <b/>
        <sz val="9"/>
        <color theme="1"/>
        <rFont val="Arial"/>
        <family val="2"/>
      </rPr>
      <t xml:space="preserve">) derivanti da fonti eterogenee per finalità di analisi e forma giuridica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</si>
  <si>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 5.9 - Istituzioni pubbliche che hanno utilizzato misure di sicurezza informatica per tipo di misura e forma giuridica - Anno 2017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</si>
  <si>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r>
      <t xml:space="preserve">Tavola  5.10 - Istituzioni pubbliche che hanno utilizzato misure di sicurezza informatica per regione e ripartizione geografica - Anno 2017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</si>
  <si>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t xml:space="preserve">
RIPARTIZIONE GEOGRAFICA
</t>
  </si>
  <si>
    <r>
      <t xml:space="preserve">Tavola  5.11 - Istituzioni pubbliche che hanno  subito attacchi informatici per tipologia di attacco informatico  e forma giuridica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</si>
  <si>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 5.16 - Istituzioni pubbliche che hanno  subito danni da attacchi informatici per tipo di azioni messe in campo e forma giuridica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</si>
  <si>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 5.12 - Istituzioni pubbliche che hanno  subito attacchi informatici per  tipologia di attacco informatico, regione e ripartizione geografica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</si>
  <si>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 5.13 - Istituzioni pubbliche che hanno subito attacchi informatici per classe di attacchi e forma giuridica - Anno 2017 </t>
    </r>
    <r>
      <rPr>
        <i/>
        <sz val="9"/>
        <color theme="1"/>
        <rFont val="Arial"/>
        <family val="2"/>
      </rPr>
      <t>(valori assoluti e percentuali sul totale di riga )</t>
    </r>
  </si>
  <si>
    <r>
      <t xml:space="preserve">Tavola  5.14  - Istituzioni pubbliche che hanno  subito danni da attacchi informatici per forma giuridica e tipologia di danno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</si>
  <si>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5.15  - Istituzioni pubbliche che hanno subito danni da attacchi informatici per tipologia di danno, regione e ripartizione geografica- Anno 2017 </t>
    </r>
    <r>
      <rPr>
        <i/>
        <sz val="9"/>
        <color theme="1"/>
        <rFont val="Arial"/>
        <family val="2"/>
      </rPr>
      <t>(valori assoluti e percentuali sul totale di riga)</t>
    </r>
  </si>
  <si>
    <r>
      <t xml:space="preserve">Tavola 5.17  - Istituzioni pubbliche che hanno  subito danni da attacchi informatici per forma giuridica ed azioni messe in campo dalle IP - Anno 2017 </t>
    </r>
    <r>
      <rPr>
        <i/>
        <sz val="9"/>
        <color theme="1"/>
        <rFont val="Arial"/>
        <family val="2"/>
      </rPr>
      <t xml:space="preserve">(valori assoluti e percentuali sul totale di riga 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</si>
</sst>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7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i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0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right" vertical="center"/>
    </xf>
    <xf numFmtId="3" fontId="0" fillId="0" borderId="0" xfId="0" applyNumberFormat="1" applyBorder="1"/>
    <xf numFmtId="0" fontId="3" fillId="0" borderId="9" xfId="0" applyFont="1" applyFill="1" applyBorder="1" applyAlignment="1">
      <alignment horizontal="right" vertical="center" wrapText="1"/>
    </xf>
    <xf numFmtId="0" fontId="6" fillId="0" borderId="0" xfId="0" applyFont="1"/>
    <xf numFmtId="0" fontId="8" fillId="0" borderId="6" xfId="0" applyFont="1" applyBorder="1"/>
    <xf numFmtId="0" fontId="3" fillId="0" borderId="6" xfId="0" applyFont="1" applyFill="1" applyBorder="1" applyAlignment="1">
      <alignment horizontal="right" vertical="center" wrapText="1"/>
    </xf>
    <xf numFmtId="0" fontId="10" fillId="0" borderId="0" xfId="0" applyFont="1"/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ont="1"/>
    <xf numFmtId="3" fontId="6" fillId="0" borderId="0" xfId="0" applyNumberFormat="1" applyFont="1"/>
    <xf numFmtId="165" fontId="6" fillId="0" borderId="0" xfId="0" applyNumberFormat="1" applyFont="1"/>
    <xf numFmtId="3" fontId="8" fillId="0" borderId="6" xfId="0" applyNumberFormat="1" applyFont="1" applyBorder="1"/>
    <xf numFmtId="165" fontId="8" fillId="0" borderId="6" xfId="0" applyNumberFormat="1" applyFont="1" applyBorder="1"/>
    <xf numFmtId="164" fontId="6" fillId="0" borderId="0" xfId="0" applyNumberFormat="1" applyFont="1"/>
    <xf numFmtId="3" fontId="6" fillId="0" borderId="0" xfId="0" applyNumberFormat="1" applyFont="1" applyBorder="1"/>
    <xf numFmtId="164" fontId="8" fillId="0" borderId="6" xfId="0" applyNumberFormat="1" applyFont="1" applyBorder="1"/>
    <xf numFmtId="3" fontId="4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3" fillId="0" borderId="8" xfId="0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164" fontId="6" fillId="0" borderId="9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right" vertical="center" wrapText="1"/>
    </xf>
    <xf numFmtId="1" fontId="6" fillId="0" borderId="0" xfId="0" applyNumberFormat="1" applyFont="1"/>
    <xf numFmtId="1" fontId="8" fillId="0" borderId="6" xfId="0" applyNumberFormat="1" applyFont="1" applyBorder="1"/>
    <xf numFmtId="0" fontId="3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165" fontId="6" fillId="0" borderId="6" xfId="0" applyNumberFormat="1" applyFont="1" applyBorder="1"/>
    <xf numFmtId="165" fontId="0" fillId="0" borderId="0" xfId="0" applyNumberFormat="1"/>
    <xf numFmtId="165" fontId="6" fillId="0" borderId="0" xfId="0" applyNumberFormat="1" applyFont="1" applyAlignment="1">
      <alignment wrapText="1"/>
    </xf>
    <xf numFmtId="3" fontId="8" fillId="0" borderId="6" xfId="0" applyNumberFormat="1" applyFont="1" applyBorder="1" applyAlignment="1">
      <alignment wrapText="1"/>
    </xf>
    <xf numFmtId="165" fontId="8" fillId="0" borderId="6" xfId="0" applyNumberFormat="1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5" fillId="0" borderId="0" xfId="0" applyFont="1"/>
    <xf numFmtId="0" fontId="15" fillId="0" borderId="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 wrapText="1"/>
    </xf>
    <xf numFmtId="3" fontId="6" fillId="0" borderId="0" xfId="0" applyNumberFormat="1" applyFont="1" applyFill="1"/>
    <xf numFmtId="0" fontId="6" fillId="0" borderId="0" xfId="0" applyFont="1" applyFill="1"/>
    <xf numFmtId="3" fontId="8" fillId="0" borderId="6" xfId="0" applyNumberFormat="1" applyFont="1" applyFill="1" applyBorder="1"/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6" fillId="0" borderId="0" xfId="0" applyNumberFormat="1" applyFont="1" applyFill="1"/>
    <xf numFmtId="0" fontId="15" fillId="3" borderId="0" xfId="0" applyFont="1" applyFill="1"/>
    <xf numFmtId="164" fontId="8" fillId="0" borderId="6" xfId="0" applyNumberFormat="1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3" fontId="8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/>
    <xf numFmtId="0" fontId="3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0" xfId="0" quotePrefix="1" applyFont="1" applyFill="1" applyBorder="1" applyAlignment="1">
      <alignment horizontal="left" vertical="center"/>
    </xf>
    <xf numFmtId="0" fontId="0" fillId="0" borderId="0" xfId="0" applyAlignment="1"/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3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16" fillId="0" borderId="0" xfId="0" applyFont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5" fontId="6" fillId="0" borderId="0" xfId="0" applyNumberFormat="1" applyFont="1" applyBorder="1"/>
    <xf numFmtId="0" fontId="0" fillId="0" borderId="0" xfId="0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right"/>
    </xf>
    <xf numFmtId="165" fontId="3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165" fontId="5" fillId="0" borderId="10" xfId="0" applyNumberFormat="1" applyFont="1" applyBorder="1" applyAlignment="1">
      <alignment horizontal="left" vertical="center"/>
    </xf>
    <xf numFmtId="0" fontId="0" fillId="0" borderId="7" xfId="0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5" fillId="0" borderId="1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/>
    </xf>
    <xf numFmtId="0" fontId="3" fillId="0" borderId="9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9" xfId="0" applyBorder="1" applyAlignment="1">
      <alignment horizontal="right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3" fontId="18" fillId="0" borderId="0" xfId="0" applyNumberFormat="1" applyFont="1"/>
    <xf numFmtId="165" fontId="18" fillId="0" borderId="0" xfId="0" applyNumberFormat="1" applyFont="1"/>
    <xf numFmtId="164" fontId="18" fillId="0" borderId="0" xfId="0" applyNumberFormat="1" applyFont="1"/>
    <xf numFmtId="164" fontId="6" fillId="0" borderId="0" xfId="0" applyNumberFormat="1" applyFont="1" applyBorder="1"/>
    <xf numFmtId="3" fontId="18" fillId="0" borderId="0" xfId="0" applyNumberFormat="1" applyFont="1" applyBorder="1"/>
    <xf numFmtId="165" fontId="18" fillId="0" borderId="0" xfId="0" applyNumberFormat="1" applyFont="1" applyBorder="1"/>
    <xf numFmtId="164" fontId="18" fillId="0" borderId="0" xfId="0" applyNumberFormat="1" applyFont="1" applyBorder="1"/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3" fontId="3" fillId="0" borderId="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1" fontId="6" fillId="0" borderId="7" xfId="0" applyNumberFormat="1" applyFont="1" applyBorder="1"/>
    <xf numFmtId="3" fontId="6" fillId="0" borderId="7" xfId="0" applyNumberFormat="1" applyFont="1" applyBorder="1"/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/>
    </xf>
    <xf numFmtId="0" fontId="15" fillId="0" borderId="0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13" fillId="0" borderId="6" xfId="0" quotePrefix="1" applyFont="1" applyFill="1" applyBorder="1" applyAlignment="1">
      <alignment horizontal="left" vertical="center"/>
    </xf>
    <xf numFmtId="165" fontId="6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Border="1"/>
    <xf numFmtId="1" fontId="6" fillId="0" borderId="0" xfId="0" applyNumberFormat="1" applyFont="1" applyBorder="1"/>
    <xf numFmtId="0" fontId="3" fillId="0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5" fontId="18" fillId="0" borderId="0" xfId="0" applyNumberFormat="1" applyFont="1" applyAlignment="1">
      <alignment wrapText="1"/>
    </xf>
    <xf numFmtId="0" fontId="18" fillId="0" borderId="0" xfId="0" applyFont="1"/>
    <xf numFmtId="3" fontId="18" fillId="0" borderId="0" xfId="0" applyNumberFormat="1" applyFont="1" applyFill="1"/>
    <xf numFmtId="164" fontId="18" fillId="0" borderId="0" xfId="0" applyNumberFormat="1" applyFont="1" applyFill="1"/>
    <xf numFmtId="165" fontId="18" fillId="0" borderId="0" xfId="0" applyNumberFormat="1" applyFont="1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164" fontId="6" fillId="0" borderId="0" xfId="0" applyNumberFormat="1" applyFont="1" applyFill="1" applyBorder="1"/>
    <xf numFmtId="164" fontId="18" fillId="0" borderId="0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18"/>
  <sheetViews>
    <sheetView tabSelected="1" workbookViewId="0">
      <selection sqref="A1:N1"/>
    </sheetView>
  </sheetViews>
  <sheetFormatPr defaultRowHeight="15" x14ac:dyDescent="0.25"/>
  <cols>
    <col min="1" max="1" width="39.85546875" customWidth="1"/>
    <col min="2" max="2" width="7.28515625" customWidth="1"/>
    <col min="3" max="3" width="6.7109375" customWidth="1"/>
    <col min="4" max="4" width="7" customWidth="1"/>
    <col min="5" max="5" width="9.140625" customWidth="1"/>
    <col min="6" max="6" width="7.140625" customWidth="1"/>
    <col min="7" max="7" width="6.42578125" customWidth="1"/>
    <col min="8" max="8" width="6.28515625" customWidth="1"/>
    <col min="9" max="9" width="6.140625" customWidth="1"/>
    <col min="10" max="10" width="0.7109375" customWidth="1"/>
    <col min="11" max="11" width="6.28515625" customWidth="1"/>
    <col min="12" max="12" width="4.5703125" customWidth="1"/>
    <col min="13" max="13" width="0.85546875" customWidth="1"/>
    <col min="14" max="14" width="9.85546875" customWidth="1"/>
  </cols>
  <sheetData>
    <row r="1" spans="1:15" ht="24.75" customHeight="1" x14ac:dyDescent="0.25">
      <c r="A1" s="112" t="s">
        <v>141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50"/>
    </row>
    <row r="2" spans="1:15" ht="15" customHeight="1" x14ac:dyDescent="0.25">
      <c r="A2" s="114" t="s">
        <v>60</v>
      </c>
      <c r="B2" s="145" t="s">
        <v>80</v>
      </c>
      <c r="C2" s="145"/>
      <c r="D2" s="145"/>
      <c r="E2" s="145"/>
      <c r="F2" s="145"/>
      <c r="G2" s="145"/>
      <c r="H2" s="145"/>
      <c r="I2" s="153"/>
      <c r="J2" s="154"/>
      <c r="K2" s="129" t="s">
        <v>36</v>
      </c>
      <c r="L2" s="177"/>
      <c r="M2" s="115"/>
      <c r="N2" s="129" t="s">
        <v>149</v>
      </c>
    </row>
    <row r="3" spans="1:15" ht="21.75" customHeight="1" x14ac:dyDescent="0.25">
      <c r="A3" s="114"/>
      <c r="B3" s="117" t="s">
        <v>30</v>
      </c>
      <c r="C3" s="118"/>
      <c r="D3" s="117" t="s">
        <v>31</v>
      </c>
      <c r="E3" s="118"/>
      <c r="F3" s="117" t="s">
        <v>32</v>
      </c>
      <c r="G3" s="118"/>
      <c r="H3" s="117" t="s">
        <v>33</v>
      </c>
      <c r="I3" s="118"/>
      <c r="J3" s="155"/>
      <c r="K3" s="132"/>
      <c r="L3" s="132"/>
      <c r="M3" s="123"/>
      <c r="N3" s="133"/>
    </row>
    <row r="4" spans="1:15" x14ac:dyDescent="0.25">
      <c r="A4" s="114"/>
      <c r="B4" s="22" t="s">
        <v>133</v>
      </c>
      <c r="C4" s="22" t="s">
        <v>35</v>
      </c>
      <c r="D4" s="22" t="s">
        <v>133</v>
      </c>
      <c r="E4" s="22" t="s">
        <v>35</v>
      </c>
      <c r="F4" s="22" t="s">
        <v>133</v>
      </c>
      <c r="G4" s="22" t="s">
        <v>35</v>
      </c>
      <c r="H4" s="22" t="s">
        <v>133</v>
      </c>
      <c r="I4" s="22" t="s">
        <v>35</v>
      </c>
      <c r="J4" s="123"/>
      <c r="K4" s="22" t="s">
        <v>133</v>
      </c>
      <c r="L4" s="22" t="s">
        <v>35</v>
      </c>
      <c r="M4" s="137"/>
      <c r="N4" s="22" t="s">
        <v>133</v>
      </c>
    </row>
    <row r="5" spans="1:15" ht="21.75" customHeight="1" x14ac:dyDescent="0.25">
      <c r="A5" s="51" t="s">
        <v>61</v>
      </c>
      <c r="B5" s="42">
        <v>32</v>
      </c>
      <c r="C5" s="43">
        <f>B5/$N5*100</f>
        <v>96.969696969696969</v>
      </c>
      <c r="D5" s="42">
        <v>21</v>
      </c>
      <c r="E5" s="43">
        <f>D5/$N5*100</f>
        <v>63.636363636363633</v>
      </c>
      <c r="F5" s="42">
        <v>21</v>
      </c>
      <c r="G5" s="43">
        <f>F5/$N5*100</f>
        <v>63.636363636363633</v>
      </c>
      <c r="H5" s="23">
        <v>3</v>
      </c>
      <c r="I5" s="43">
        <f>H5/$N5*100</f>
        <v>9.0909090909090917</v>
      </c>
      <c r="J5" s="123"/>
      <c r="K5" s="42">
        <v>1</v>
      </c>
      <c r="L5" s="43">
        <f>K5/$N5*100</f>
        <v>3.0303030303030303</v>
      </c>
      <c r="M5" s="123"/>
      <c r="N5" s="42">
        <v>33</v>
      </c>
    </row>
    <row r="6" spans="1:15" x14ac:dyDescent="0.25">
      <c r="A6" s="23" t="s">
        <v>62</v>
      </c>
      <c r="B6" s="42">
        <v>40</v>
      </c>
      <c r="C6" s="43">
        <f>B6/$N6*100</f>
        <v>100</v>
      </c>
      <c r="D6" s="42">
        <v>28</v>
      </c>
      <c r="E6" s="43">
        <f t="shared" ref="E6:E16" si="0">D6/$N6*100</f>
        <v>70</v>
      </c>
      <c r="F6" s="42">
        <v>28</v>
      </c>
      <c r="G6" s="43">
        <f t="shared" ref="G6:G16" si="1">F6/$N6*100</f>
        <v>70</v>
      </c>
      <c r="H6" s="23">
        <v>1</v>
      </c>
      <c r="I6" s="43">
        <f t="shared" ref="I6:I16" si="2">H6/$N6*100</f>
        <v>2.5</v>
      </c>
      <c r="J6" s="43"/>
      <c r="K6" s="42">
        <v>0</v>
      </c>
      <c r="L6" s="43">
        <f t="shared" ref="L6:L16" si="3">K6/$N6*100</f>
        <v>0</v>
      </c>
      <c r="M6" s="43"/>
      <c r="N6" s="42">
        <v>40</v>
      </c>
    </row>
    <row r="7" spans="1:15" x14ac:dyDescent="0.25">
      <c r="A7" s="23" t="s">
        <v>63</v>
      </c>
      <c r="B7" s="42">
        <v>89</v>
      </c>
      <c r="C7" s="43">
        <f t="shared" ref="C7:C16" si="4">B7/$N7*100</f>
        <v>97.802197802197796</v>
      </c>
      <c r="D7" s="42">
        <v>40</v>
      </c>
      <c r="E7" s="43">
        <f t="shared" si="0"/>
        <v>43.956043956043956</v>
      </c>
      <c r="F7" s="42">
        <v>19</v>
      </c>
      <c r="G7" s="43">
        <f t="shared" si="1"/>
        <v>20.87912087912088</v>
      </c>
      <c r="H7" s="23">
        <v>3</v>
      </c>
      <c r="I7" s="43">
        <f t="shared" si="2"/>
        <v>3.296703296703297</v>
      </c>
      <c r="J7" s="43"/>
      <c r="K7" s="42">
        <v>2</v>
      </c>
      <c r="L7" s="43">
        <f t="shared" si="3"/>
        <v>2.197802197802198</v>
      </c>
      <c r="M7" s="43"/>
      <c r="N7" s="42">
        <v>91</v>
      </c>
    </row>
    <row r="8" spans="1:15" x14ac:dyDescent="0.25">
      <c r="A8" s="23" t="s">
        <v>64</v>
      </c>
      <c r="B8" s="42">
        <v>6940</v>
      </c>
      <c r="C8" s="43">
        <f t="shared" si="4"/>
        <v>87.35053492762745</v>
      </c>
      <c r="D8" s="42">
        <v>2244</v>
      </c>
      <c r="E8" s="43">
        <f t="shared" si="0"/>
        <v>28.244178728760229</v>
      </c>
      <c r="F8" s="42">
        <v>1495</v>
      </c>
      <c r="G8" s="43">
        <f t="shared" si="1"/>
        <v>18.816865953429829</v>
      </c>
      <c r="H8" s="23">
        <v>345</v>
      </c>
      <c r="I8" s="43">
        <f t="shared" si="2"/>
        <v>4.3423536815607306</v>
      </c>
      <c r="J8" s="43"/>
      <c r="K8" s="42">
        <v>919</v>
      </c>
      <c r="L8" s="43">
        <f t="shared" si="3"/>
        <v>11.567023285084959</v>
      </c>
      <c r="M8" s="43"/>
      <c r="N8" s="42">
        <v>7945</v>
      </c>
    </row>
    <row r="9" spans="1:15" x14ac:dyDescent="0.25">
      <c r="A9" s="23" t="s">
        <v>65</v>
      </c>
      <c r="B9" s="42">
        <v>539</v>
      </c>
      <c r="C9" s="43">
        <f t="shared" si="4"/>
        <v>85.828025477707001</v>
      </c>
      <c r="D9" s="42">
        <v>196</v>
      </c>
      <c r="E9" s="43">
        <f t="shared" si="0"/>
        <v>31.210191082802545</v>
      </c>
      <c r="F9" s="42">
        <v>86</v>
      </c>
      <c r="G9" s="43">
        <f t="shared" si="1"/>
        <v>13.694267515923567</v>
      </c>
      <c r="H9" s="23">
        <v>21</v>
      </c>
      <c r="I9" s="43">
        <f t="shared" si="2"/>
        <v>3.3439490445859872</v>
      </c>
      <c r="J9" s="43"/>
      <c r="K9" s="42">
        <v>80</v>
      </c>
      <c r="L9" s="43">
        <f t="shared" si="3"/>
        <v>12.738853503184714</v>
      </c>
      <c r="M9" s="43"/>
      <c r="N9" s="42">
        <v>628</v>
      </c>
    </row>
    <row r="10" spans="1:15" x14ac:dyDescent="0.25">
      <c r="A10" s="23" t="s">
        <v>66</v>
      </c>
      <c r="B10" s="42">
        <v>14</v>
      </c>
      <c r="C10" s="43">
        <f t="shared" si="4"/>
        <v>100</v>
      </c>
      <c r="D10" s="42">
        <v>9</v>
      </c>
      <c r="E10" s="43">
        <f t="shared" si="0"/>
        <v>64.285714285714292</v>
      </c>
      <c r="F10" s="42">
        <v>6</v>
      </c>
      <c r="G10" s="43">
        <f t="shared" si="1"/>
        <v>42.857142857142854</v>
      </c>
      <c r="H10" s="23">
        <v>3</v>
      </c>
      <c r="I10" s="43">
        <f t="shared" si="2"/>
        <v>21.428571428571427</v>
      </c>
      <c r="J10" s="43"/>
      <c r="K10" s="42">
        <v>0</v>
      </c>
      <c r="L10" s="43">
        <f t="shared" si="3"/>
        <v>0</v>
      </c>
      <c r="M10" s="43"/>
      <c r="N10" s="42">
        <v>14</v>
      </c>
    </row>
    <row r="11" spans="1:15" x14ac:dyDescent="0.25">
      <c r="A11" s="23" t="s">
        <v>67</v>
      </c>
      <c r="B11" s="42">
        <v>191</v>
      </c>
      <c r="C11" s="43">
        <f t="shared" si="4"/>
        <v>98.453608247422693</v>
      </c>
      <c r="D11" s="42">
        <v>107</v>
      </c>
      <c r="E11" s="43">
        <f t="shared" si="0"/>
        <v>55.154639175257735</v>
      </c>
      <c r="F11" s="42">
        <v>71</v>
      </c>
      <c r="G11" s="43">
        <f t="shared" si="1"/>
        <v>36.597938144329895</v>
      </c>
      <c r="H11" s="23">
        <v>19</v>
      </c>
      <c r="I11" s="43">
        <f t="shared" si="2"/>
        <v>9.7938144329896915</v>
      </c>
      <c r="J11" s="43"/>
      <c r="K11" s="42">
        <v>3</v>
      </c>
      <c r="L11" s="43">
        <f t="shared" si="3"/>
        <v>1.5463917525773196</v>
      </c>
      <c r="M11" s="43"/>
      <c r="N11" s="42">
        <v>194</v>
      </c>
    </row>
    <row r="12" spans="1:15" x14ac:dyDescent="0.25">
      <c r="A12" s="23" t="s">
        <v>68</v>
      </c>
      <c r="B12" s="42">
        <v>71</v>
      </c>
      <c r="C12" s="43">
        <f t="shared" si="4"/>
        <v>100</v>
      </c>
      <c r="D12" s="42">
        <v>60</v>
      </c>
      <c r="E12" s="43">
        <f t="shared" si="0"/>
        <v>84.507042253521121</v>
      </c>
      <c r="F12" s="42">
        <v>52</v>
      </c>
      <c r="G12" s="43">
        <f t="shared" si="1"/>
        <v>73.239436619718319</v>
      </c>
      <c r="H12" s="23">
        <v>18</v>
      </c>
      <c r="I12" s="43">
        <f t="shared" si="2"/>
        <v>25.352112676056336</v>
      </c>
      <c r="J12" s="43"/>
      <c r="K12" s="42">
        <v>0</v>
      </c>
      <c r="L12" s="43">
        <f t="shared" si="3"/>
        <v>0</v>
      </c>
      <c r="M12" s="43"/>
      <c r="N12" s="42">
        <v>71</v>
      </c>
    </row>
    <row r="13" spans="1:15" x14ac:dyDescent="0.25">
      <c r="A13" s="23" t="s">
        <v>69</v>
      </c>
      <c r="B13" s="42">
        <v>1979</v>
      </c>
      <c r="C13" s="43">
        <f t="shared" si="4"/>
        <v>89.588048890900865</v>
      </c>
      <c r="D13" s="42">
        <v>661</v>
      </c>
      <c r="E13" s="43">
        <f t="shared" si="0"/>
        <v>29.923042100497966</v>
      </c>
      <c r="F13" s="42">
        <v>346</v>
      </c>
      <c r="G13" s="43">
        <f t="shared" si="1"/>
        <v>15.663196016296968</v>
      </c>
      <c r="H13" s="23">
        <v>98</v>
      </c>
      <c r="I13" s="43">
        <f t="shared" si="2"/>
        <v>4.4363965595291983</v>
      </c>
      <c r="J13" s="43"/>
      <c r="K13" s="42">
        <v>210</v>
      </c>
      <c r="L13" s="43">
        <f t="shared" si="3"/>
        <v>9.5065640561339961</v>
      </c>
      <c r="M13" s="43"/>
      <c r="N13" s="42">
        <v>2209</v>
      </c>
    </row>
    <row r="14" spans="1:15" x14ac:dyDescent="0.25">
      <c r="A14" s="23" t="s">
        <v>70</v>
      </c>
      <c r="B14" s="42">
        <v>572</v>
      </c>
      <c r="C14" s="43">
        <f t="shared" si="4"/>
        <v>89.375</v>
      </c>
      <c r="D14" s="42">
        <v>219</v>
      </c>
      <c r="E14" s="43">
        <f t="shared" si="0"/>
        <v>34.21875</v>
      </c>
      <c r="F14" s="42">
        <v>159</v>
      </c>
      <c r="G14" s="43">
        <f t="shared" si="1"/>
        <v>24.84375</v>
      </c>
      <c r="H14" s="23">
        <v>38</v>
      </c>
      <c r="I14" s="43">
        <f t="shared" si="2"/>
        <v>5.9375</v>
      </c>
      <c r="J14" s="43"/>
      <c r="K14" s="42">
        <v>57</v>
      </c>
      <c r="L14" s="43">
        <f t="shared" si="3"/>
        <v>8.90625</v>
      </c>
      <c r="M14" s="43"/>
      <c r="N14" s="42">
        <v>640</v>
      </c>
    </row>
    <row r="15" spans="1:15" x14ac:dyDescent="0.25">
      <c r="A15" s="23" t="s">
        <v>71</v>
      </c>
      <c r="B15" s="42">
        <v>799</v>
      </c>
      <c r="C15" s="43">
        <f t="shared" si="4"/>
        <v>84.193888303477351</v>
      </c>
      <c r="D15" s="42">
        <v>320</v>
      </c>
      <c r="E15" s="43">
        <f t="shared" si="0"/>
        <v>33.719704952581665</v>
      </c>
      <c r="F15" s="42">
        <v>209</v>
      </c>
      <c r="G15" s="43">
        <f t="shared" si="1"/>
        <v>22.0231822971549</v>
      </c>
      <c r="H15" s="23">
        <v>45</v>
      </c>
      <c r="I15" s="43">
        <f t="shared" si="2"/>
        <v>4.7418335089567965</v>
      </c>
      <c r="J15" s="43"/>
      <c r="K15" s="42">
        <v>136</v>
      </c>
      <c r="L15" s="43">
        <f t="shared" si="3"/>
        <v>14.330874604847207</v>
      </c>
      <c r="M15" s="43"/>
      <c r="N15" s="42">
        <v>949</v>
      </c>
    </row>
    <row r="16" spans="1:15" x14ac:dyDescent="0.25">
      <c r="A16" s="24" t="s">
        <v>45</v>
      </c>
      <c r="B16" s="44">
        <v>11266</v>
      </c>
      <c r="C16" s="45">
        <f t="shared" si="4"/>
        <v>87.919463087248317</v>
      </c>
      <c r="D16" s="44">
        <v>3905</v>
      </c>
      <c r="E16" s="45">
        <f t="shared" si="0"/>
        <v>30.474481036366473</v>
      </c>
      <c r="F16" s="44">
        <v>2492</v>
      </c>
      <c r="G16" s="45">
        <f t="shared" si="1"/>
        <v>19.447479319494303</v>
      </c>
      <c r="H16" s="24">
        <v>594</v>
      </c>
      <c r="I16" s="45">
        <f t="shared" si="2"/>
        <v>4.6355548618698297</v>
      </c>
      <c r="J16" s="45"/>
      <c r="K16" s="44">
        <v>1408</v>
      </c>
      <c r="L16" s="45">
        <f t="shared" si="3"/>
        <v>10.987981894802559</v>
      </c>
      <c r="M16" s="45"/>
      <c r="N16" s="44">
        <v>12814</v>
      </c>
    </row>
    <row r="17" spans="1:26" x14ac:dyDescent="0.25">
      <c r="A17" s="9" t="s">
        <v>139</v>
      </c>
    </row>
    <row r="18" spans="1:26" ht="38.25" customHeight="1" x14ac:dyDescent="0.25">
      <c r="A18" s="149" t="s">
        <v>140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94"/>
    </row>
  </sheetData>
  <mergeCells count="12">
    <mergeCell ref="A18:N18"/>
    <mergeCell ref="M2:M5"/>
    <mergeCell ref="J3:J5"/>
    <mergeCell ref="A1:N1"/>
    <mergeCell ref="A2:A4"/>
    <mergeCell ref="K2:L3"/>
    <mergeCell ref="B3:C3"/>
    <mergeCell ref="D3:E3"/>
    <mergeCell ref="F3:G3"/>
    <mergeCell ref="H3:I3"/>
    <mergeCell ref="N2:N3"/>
    <mergeCell ref="B2:I2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66"/>
  <sheetViews>
    <sheetView topLeftCell="A31" workbookViewId="0">
      <selection activeCell="V3" sqref="V3"/>
    </sheetView>
  </sheetViews>
  <sheetFormatPr defaultRowHeight="15" x14ac:dyDescent="0.25"/>
  <cols>
    <col min="1" max="1" width="14.140625" customWidth="1"/>
    <col min="3" max="3" width="1" customWidth="1"/>
    <col min="5" max="5" width="10" customWidth="1"/>
    <col min="6" max="6" width="6.85546875" customWidth="1"/>
    <col min="8" max="8" width="9.7109375" customWidth="1"/>
    <col min="12" max="12" width="10.7109375" customWidth="1"/>
    <col min="13" max="13" width="12.28515625" customWidth="1"/>
    <col min="14" max="14" width="9.28515625" customWidth="1"/>
    <col min="16" max="16" width="1" customWidth="1"/>
    <col min="18" max="18" width="1" customWidth="1"/>
  </cols>
  <sheetData>
    <row r="1" spans="1:19" ht="24" customHeight="1" x14ac:dyDescent="0.25">
      <c r="A1" s="120" t="s">
        <v>157</v>
      </c>
      <c r="B1" s="120"/>
      <c r="C1" s="120"/>
      <c r="D1" s="120"/>
      <c r="E1" s="120"/>
      <c r="F1" s="120"/>
      <c r="G1" s="120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26.25" customHeight="1" x14ac:dyDescent="0.25">
      <c r="A2" s="124" t="s">
        <v>158</v>
      </c>
      <c r="B2" s="131" t="s">
        <v>81</v>
      </c>
      <c r="C2" s="95"/>
      <c r="D2" s="119" t="s">
        <v>95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225"/>
      <c r="Q2" s="131" t="s">
        <v>82</v>
      </c>
      <c r="R2" s="226"/>
      <c r="S2" s="131" t="s">
        <v>58</v>
      </c>
    </row>
    <row r="3" spans="1:19" ht="63" customHeight="1" x14ac:dyDescent="0.25">
      <c r="A3" s="134"/>
      <c r="B3" s="228"/>
      <c r="C3" s="87"/>
      <c r="D3" s="104" t="s">
        <v>83</v>
      </c>
      <c r="E3" s="104" t="s">
        <v>84</v>
      </c>
      <c r="F3" s="104" t="s">
        <v>85</v>
      </c>
      <c r="G3" s="104" t="s">
        <v>86</v>
      </c>
      <c r="H3" s="104" t="s">
        <v>87</v>
      </c>
      <c r="I3" s="104" t="s">
        <v>88</v>
      </c>
      <c r="J3" s="104" t="s">
        <v>89</v>
      </c>
      <c r="K3" s="104" t="s">
        <v>90</v>
      </c>
      <c r="L3" s="104" t="s">
        <v>91</v>
      </c>
      <c r="M3" s="104" t="s">
        <v>92</v>
      </c>
      <c r="N3" s="104" t="s">
        <v>93</v>
      </c>
      <c r="O3" s="104" t="s">
        <v>94</v>
      </c>
      <c r="P3" s="87"/>
      <c r="Q3" s="228"/>
      <c r="R3" s="101"/>
      <c r="S3" s="228"/>
    </row>
    <row r="4" spans="1:19" x14ac:dyDescent="0.25">
      <c r="A4" s="229" t="s">
        <v>0</v>
      </c>
      <c r="B4" s="218">
        <v>1686</v>
      </c>
      <c r="C4" s="160"/>
      <c r="D4" s="218">
        <v>955</v>
      </c>
      <c r="E4" s="218">
        <v>493</v>
      </c>
      <c r="F4" s="218">
        <v>419</v>
      </c>
      <c r="G4" s="218">
        <v>1665</v>
      </c>
      <c r="H4" s="218">
        <v>1526</v>
      </c>
      <c r="I4" s="218">
        <v>441</v>
      </c>
      <c r="J4" s="218">
        <v>380</v>
      </c>
      <c r="K4" s="218">
        <v>402</v>
      </c>
      <c r="L4" s="218">
        <v>436</v>
      </c>
      <c r="M4" s="218">
        <v>863</v>
      </c>
      <c r="N4" s="218">
        <v>166</v>
      </c>
      <c r="O4" s="218">
        <v>592</v>
      </c>
      <c r="P4" s="160"/>
      <c r="Q4" s="218">
        <v>32</v>
      </c>
      <c r="R4" s="160"/>
      <c r="S4" s="218">
        <v>1718</v>
      </c>
    </row>
    <row r="5" spans="1:19" x14ac:dyDescent="0.25">
      <c r="A5" s="18" t="s">
        <v>1</v>
      </c>
      <c r="B5" s="160">
        <v>117</v>
      </c>
      <c r="C5" s="160"/>
      <c r="D5" s="160">
        <v>69</v>
      </c>
      <c r="E5" s="160">
        <v>50</v>
      </c>
      <c r="F5" s="160">
        <v>31</v>
      </c>
      <c r="G5" s="160">
        <v>117</v>
      </c>
      <c r="H5" s="160">
        <v>95</v>
      </c>
      <c r="I5" s="160">
        <v>26</v>
      </c>
      <c r="J5" s="160">
        <v>41</v>
      </c>
      <c r="K5" s="160">
        <v>26</v>
      </c>
      <c r="L5" s="160">
        <v>19</v>
      </c>
      <c r="M5" s="160">
        <v>79</v>
      </c>
      <c r="N5" s="160">
        <v>9</v>
      </c>
      <c r="O5" s="160">
        <v>58</v>
      </c>
      <c r="P5" s="160"/>
      <c r="Q5" s="160">
        <v>1</v>
      </c>
      <c r="R5" s="160"/>
      <c r="S5" s="160">
        <v>118</v>
      </c>
    </row>
    <row r="6" spans="1:19" x14ac:dyDescent="0.25">
      <c r="A6" s="18" t="s">
        <v>2</v>
      </c>
      <c r="B6" s="160">
        <v>373</v>
      </c>
      <c r="C6" s="160"/>
      <c r="D6" s="160">
        <v>201</v>
      </c>
      <c r="E6" s="160">
        <v>115</v>
      </c>
      <c r="F6" s="160">
        <v>75</v>
      </c>
      <c r="G6" s="160">
        <v>369</v>
      </c>
      <c r="H6" s="160">
        <v>343</v>
      </c>
      <c r="I6" s="160">
        <v>87</v>
      </c>
      <c r="J6" s="160">
        <v>100</v>
      </c>
      <c r="K6" s="160">
        <v>71</v>
      </c>
      <c r="L6" s="160">
        <v>111</v>
      </c>
      <c r="M6" s="160">
        <v>188</v>
      </c>
      <c r="N6" s="160">
        <v>43</v>
      </c>
      <c r="O6" s="160">
        <v>115</v>
      </c>
      <c r="P6" s="160"/>
      <c r="Q6" s="160">
        <v>8</v>
      </c>
      <c r="R6" s="160"/>
      <c r="S6" s="160">
        <v>381</v>
      </c>
    </row>
    <row r="7" spans="1:19" x14ac:dyDescent="0.25">
      <c r="A7" s="18" t="s">
        <v>3</v>
      </c>
      <c r="B7" s="160">
        <v>2031</v>
      </c>
      <c r="C7" s="160"/>
      <c r="D7" s="160">
        <v>1195</v>
      </c>
      <c r="E7" s="160">
        <v>749</v>
      </c>
      <c r="F7" s="160">
        <v>555</v>
      </c>
      <c r="G7" s="160">
        <v>2021</v>
      </c>
      <c r="H7" s="160">
        <v>1787</v>
      </c>
      <c r="I7" s="160">
        <v>627</v>
      </c>
      <c r="J7" s="160">
        <v>602</v>
      </c>
      <c r="K7" s="160">
        <v>509</v>
      </c>
      <c r="L7" s="160">
        <v>697</v>
      </c>
      <c r="M7" s="160">
        <v>1199</v>
      </c>
      <c r="N7" s="160">
        <v>258</v>
      </c>
      <c r="O7" s="160">
        <v>838</v>
      </c>
      <c r="P7" s="160"/>
      <c r="Q7" s="160">
        <v>17</v>
      </c>
      <c r="R7" s="160"/>
      <c r="S7" s="160">
        <v>2048</v>
      </c>
    </row>
    <row r="8" spans="1:19" x14ac:dyDescent="0.25">
      <c r="A8" s="18" t="s">
        <v>4</v>
      </c>
      <c r="B8" s="160">
        <v>502</v>
      </c>
      <c r="C8" s="160"/>
      <c r="D8" s="160">
        <v>325</v>
      </c>
      <c r="E8" s="160">
        <v>294</v>
      </c>
      <c r="F8" s="160">
        <v>147</v>
      </c>
      <c r="G8" s="160">
        <v>496</v>
      </c>
      <c r="H8" s="160">
        <v>437</v>
      </c>
      <c r="I8" s="160">
        <v>168</v>
      </c>
      <c r="J8" s="160">
        <v>237</v>
      </c>
      <c r="K8" s="160">
        <v>248</v>
      </c>
      <c r="L8" s="160">
        <v>271</v>
      </c>
      <c r="M8" s="160">
        <v>387</v>
      </c>
      <c r="N8" s="160">
        <v>75</v>
      </c>
      <c r="O8" s="160">
        <v>195</v>
      </c>
      <c r="P8" s="160"/>
      <c r="Q8" s="160">
        <v>5</v>
      </c>
      <c r="R8" s="160"/>
      <c r="S8" s="160">
        <v>507</v>
      </c>
    </row>
    <row r="9" spans="1:19" x14ac:dyDescent="0.25">
      <c r="A9" s="64" t="s">
        <v>5</v>
      </c>
      <c r="B9" s="230">
        <v>208</v>
      </c>
      <c r="C9" s="230"/>
      <c r="D9" s="160">
        <v>163</v>
      </c>
      <c r="E9" s="160">
        <v>166</v>
      </c>
      <c r="F9" s="160">
        <v>67</v>
      </c>
      <c r="G9" s="160">
        <v>205</v>
      </c>
      <c r="H9" s="160">
        <v>187</v>
      </c>
      <c r="I9" s="160">
        <v>80</v>
      </c>
      <c r="J9" s="160">
        <v>140</v>
      </c>
      <c r="K9" s="160">
        <v>140</v>
      </c>
      <c r="L9" s="160">
        <v>150</v>
      </c>
      <c r="M9" s="160">
        <v>181</v>
      </c>
      <c r="N9" s="160">
        <v>36</v>
      </c>
      <c r="O9" s="160">
        <v>75</v>
      </c>
      <c r="P9" s="160"/>
      <c r="Q9" s="230">
        <v>2</v>
      </c>
      <c r="R9" s="230"/>
      <c r="S9" s="160">
        <v>210</v>
      </c>
    </row>
    <row r="10" spans="1:19" x14ac:dyDescent="0.25">
      <c r="A10" s="64" t="s">
        <v>6</v>
      </c>
      <c r="B10" s="230">
        <v>294</v>
      </c>
      <c r="C10" s="230"/>
      <c r="D10" s="160">
        <v>162</v>
      </c>
      <c r="E10" s="160">
        <v>128</v>
      </c>
      <c r="F10" s="160">
        <v>80</v>
      </c>
      <c r="G10" s="160">
        <v>291</v>
      </c>
      <c r="H10" s="160">
        <v>250</v>
      </c>
      <c r="I10" s="160">
        <v>88</v>
      </c>
      <c r="J10" s="160">
        <v>97</v>
      </c>
      <c r="K10" s="160">
        <v>108</v>
      </c>
      <c r="L10" s="160">
        <v>121</v>
      </c>
      <c r="M10" s="160">
        <v>206</v>
      </c>
      <c r="N10" s="160">
        <v>39</v>
      </c>
      <c r="O10" s="160">
        <v>120</v>
      </c>
      <c r="P10" s="160"/>
      <c r="Q10" s="230">
        <v>3</v>
      </c>
      <c r="R10" s="230"/>
      <c r="S10" s="160">
        <v>297</v>
      </c>
    </row>
    <row r="11" spans="1:19" x14ac:dyDescent="0.25">
      <c r="A11" s="18" t="s">
        <v>7</v>
      </c>
      <c r="B11" s="160">
        <v>962</v>
      </c>
      <c r="C11" s="160"/>
      <c r="D11" s="160">
        <v>648</v>
      </c>
      <c r="E11" s="160">
        <v>429</v>
      </c>
      <c r="F11" s="160">
        <v>278</v>
      </c>
      <c r="G11" s="160">
        <v>954</v>
      </c>
      <c r="H11" s="160">
        <v>851</v>
      </c>
      <c r="I11" s="160">
        <v>336</v>
      </c>
      <c r="J11" s="160">
        <v>352</v>
      </c>
      <c r="K11" s="160">
        <v>311</v>
      </c>
      <c r="L11" s="160">
        <v>420</v>
      </c>
      <c r="M11" s="160">
        <v>667</v>
      </c>
      <c r="N11" s="160">
        <v>184</v>
      </c>
      <c r="O11" s="160">
        <v>500</v>
      </c>
      <c r="P11" s="160"/>
      <c r="Q11" s="160">
        <v>8</v>
      </c>
      <c r="R11" s="160"/>
      <c r="S11" s="160">
        <v>970</v>
      </c>
    </row>
    <row r="12" spans="1:19" x14ac:dyDescent="0.25">
      <c r="A12" s="18" t="s">
        <v>8</v>
      </c>
      <c r="B12" s="160">
        <v>386</v>
      </c>
      <c r="C12" s="160"/>
      <c r="D12" s="160">
        <v>228</v>
      </c>
      <c r="E12" s="160">
        <v>170</v>
      </c>
      <c r="F12" s="160">
        <v>117</v>
      </c>
      <c r="G12" s="160">
        <v>382</v>
      </c>
      <c r="H12" s="160">
        <v>331</v>
      </c>
      <c r="I12" s="160">
        <v>94</v>
      </c>
      <c r="J12" s="160">
        <v>136</v>
      </c>
      <c r="K12" s="160">
        <v>104</v>
      </c>
      <c r="L12" s="160">
        <v>172</v>
      </c>
      <c r="M12" s="160">
        <v>272</v>
      </c>
      <c r="N12" s="160">
        <v>63</v>
      </c>
      <c r="O12" s="160">
        <v>157</v>
      </c>
      <c r="P12" s="160"/>
      <c r="Q12" s="160">
        <v>4</v>
      </c>
      <c r="R12" s="160"/>
      <c r="S12" s="160">
        <v>390</v>
      </c>
    </row>
    <row r="13" spans="1:19" x14ac:dyDescent="0.25">
      <c r="A13" s="18" t="s">
        <v>9</v>
      </c>
      <c r="B13" s="160">
        <v>655</v>
      </c>
      <c r="C13" s="160"/>
      <c r="D13" s="160">
        <v>369</v>
      </c>
      <c r="E13" s="160">
        <v>325</v>
      </c>
      <c r="F13" s="160">
        <v>174</v>
      </c>
      <c r="G13" s="160">
        <v>654</v>
      </c>
      <c r="H13" s="160">
        <v>542</v>
      </c>
      <c r="I13" s="160">
        <v>197</v>
      </c>
      <c r="J13" s="160">
        <v>258</v>
      </c>
      <c r="K13" s="160">
        <v>208</v>
      </c>
      <c r="L13" s="160">
        <v>333</v>
      </c>
      <c r="M13" s="160">
        <v>458</v>
      </c>
      <c r="N13" s="160">
        <v>107</v>
      </c>
      <c r="O13" s="160">
        <v>280</v>
      </c>
      <c r="P13" s="160"/>
      <c r="Q13" s="160">
        <v>16</v>
      </c>
      <c r="R13" s="160"/>
      <c r="S13" s="160">
        <v>671</v>
      </c>
    </row>
    <row r="14" spans="1:19" x14ac:dyDescent="0.25">
      <c r="A14" s="18" t="s">
        <v>10</v>
      </c>
      <c r="B14" s="160">
        <v>576</v>
      </c>
      <c r="C14" s="160"/>
      <c r="D14" s="160">
        <v>334</v>
      </c>
      <c r="E14" s="160">
        <v>236</v>
      </c>
      <c r="F14" s="160">
        <v>137</v>
      </c>
      <c r="G14" s="160">
        <v>572</v>
      </c>
      <c r="H14" s="160">
        <v>501</v>
      </c>
      <c r="I14" s="160">
        <v>158</v>
      </c>
      <c r="J14" s="160">
        <v>185</v>
      </c>
      <c r="K14" s="160">
        <v>144</v>
      </c>
      <c r="L14" s="160">
        <v>200</v>
      </c>
      <c r="M14" s="160">
        <v>357</v>
      </c>
      <c r="N14" s="160">
        <v>76</v>
      </c>
      <c r="O14" s="160">
        <v>246</v>
      </c>
      <c r="P14" s="160"/>
      <c r="Q14" s="160">
        <v>8</v>
      </c>
      <c r="R14" s="160"/>
      <c r="S14" s="160">
        <v>584</v>
      </c>
    </row>
    <row r="15" spans="1:19" x14ac:dyDescent="0.25">
      <c r="A15" s="18" t="s">
        <v>11</v>
      </c>
      <c r="B15" s="160">
        <v>175</v>
      </c>
      <c r="C15" s="160"/>
      <c r="D15" s="160">
        <v>99</v>
      </c>
      <c r="E15" s="160">
        <v>78</v>
      </c>
      <c r="F15" s="160">
        <v>46</v>
      </c>
      <c r="G15" s="160">
        <v>174</v>
      </c>
      <c r="H15" s="160">
        <v>152</v>
      </c>
      <c r="I15" s="160">
        <v>53</v>
      </c>
      <c r="J15" s="160">
        <v>55</v>
      </c>
      <c r="K15" s="160">
        <v>49</v>
      </c>
      <c r="L15" s="160">
        <v>67</v>
      </c>
      <c r="M15" s="160">
        <v>105</v>
      </c>
      <c r="N15" s="160">
        <v>27</v>
      </c>
      <c r="O15" s="160">
        <v>69</v>
      </c>
      <c r="P15" s="160"/>
      <c r="Q15" s="160">
        <v>1</v>
      </c>
      <c r="R15" s="160"/>
      <c r="S15" s="160">
        <v>176</v>
      </c>
    </row>
    <row r="16" spans="1:19" x14ac:dyDescent="0.25">
      <c r="A16" s="18" t="s">
        <v>12</v>
      </c>
      <c r="B16" s="160">
        <v>392</v>
      </c>
      <c r="C16" s="160"/>
      <c r="D16" s="160">
        <v>220</v>
      </c>
      <c r="E16" s="160">
        <v>150</v>
      </c>
      <c r="F16" s="160">
        <v>137</v>
      </c>
      <c r="G16" s="160">
        <v>391</v>
      </c>
      <c r="H16" s="160">
        <v>340</v>
      </c>
      <c r="I16" s="160">
        <v>108</v>
      </c>
      <c r="J16" s="160">
        <v>98</v>
      </c>
      <c r="K16" s="160">
        <v>82</v>
      </c>
      <c r="L16" s="160">
        <v>88</v>
      </c>
      <c r="M16" s="160">
        <v>185</v>
      </c>
      <c r="N16" s="160">
        <v>35</v>
      </c>
      <c r="O16" s="160">
        <v>135</v>
      </c>
      <c r="P16" s="160"/>
      <c r="Q16" s="160">
        <v>9</v>
      </c>
      <c r="R16" s="160"/>
      <c r="S16" s="160">
        <v>401</v>
      </c>
    </row>
    <row r="17" spans="1:19" x14ac:dyDescent="0.25">
      <c r="A17" s="18" t="s">
        <v>13</v>
      </c>
      <c r="B17" s="160">
        <v>788</v>
      </c>
      <c r="C17" s="160"/>
      <c r="D17" s="160">
        <v>425</v>
      </c>
      <c r="E17" s="160">
        <v>295</v>
      </c>
      <c r="F17" s="160">
        <v>223</v>
      </c>
      <c r="G17" s="160">
        <v>777</v>
      </c>
      <c r="H17" s="160">
        <v>684</v>
      </c>
      <c r="I17" s="160">
        <v>279</v>
      </c>
      <c r="J17" s="160">
        <v>284</v>
      </c>
      <c r="K17" s="160">
        <v>186</v>
      </c>
      <c r="L17" s="160">
        <v>314</v>
      </c>
      <c r="M17" s="160">
        <v>461</v>
      </c>
      <c r="N17" s="160">
        <v>134</v>
      </c>
      <c r="O17" s="160">
        <v>294</v>
      </c>
      <c r="P17" s="160"/>
      <c r="Q17" s="160">
        <v>13</v>
      </c>
      <c r="R17" s="160"/>
      <c r="S17" s="160">
        <v>801</v>
      </c>
    </row>
    <row r="18" spans="1:19" x14ac:dyDescent="0.25">
      <c r="A18" s="108" t="s">
        <v>14</v>
      </c>
      <c r="B18" s="231">
        <v>439</v>
      </c>
      <c r="C18" s="231"/>
      <c r="D18" s="231">
        <v>209</v>
      </c>
      <c r="E18" s="231">
        <v>119</v>
      </c>
      <c r="F18" s="231">
        <v>101</v>
      </c>
      <c r="G18" s="231">
        <v>432</v>
      </c>
      <c r="H18" s="231">
        <v>372</v>
      </c>
      <c r="I18" s="231">
        <v>118</v>
      </c>
      <c r="J18" s="231">
        <v>91</v>
      </c>
      <c r="K18" s="231">
        <v>73</v>
      </c>
      <c r="L18" s="231">
        <v>115</v>
      </c>
      <c r="M18" s="231">
        <v>173</v>
      </c>
      <c r="N18" s="231">
        <v>43</v>
      </c>
      <c r="O18" s="231">
        <v>108</v>
      </c>
      <c r="P18" s="231"/>
      <c r="Q18" s="231">
        <v>16</v>
      </c>
      <c r="R18" s="231"/>
      <c r="S18" s="231">
        <v>455</v>
      </c>
    </row>
    <row r="19" spans="1:19" x14ac:dyDescent="0.25">
      <c r="A19" s="18" t="s">
        <v>15</v>
      </c>
      <c r="B19" s="160">
        <v>209</v>
      </c>
      <c r="C19" s="160"/>
      <c r="D19" s="160">
        <v>98</v>
      </c>
      <c r="E19" s="160">
        <v>69</v>
      </c>
      <c r="F19" s="160">
        <v>60</v>
      </c>
      <c r="G19" s="160">
        <v>207</v>
      </c>
      <c r="H19" s="160">
        <v>169</v>
      </c>
      <c r="I19" s="160">
        <v>65</v>
      </c>
      <c r="J19" s="160">
        <v>33</v>
      </c>
      <c r="K19" s="160">
        <v>30</v>
      </c>
      <c r="L19" s="160">
        <v>42</v>
      </c>
      <c r="M19" s="160">
        <v>69</v>
      </c>
      <c r="N19" s="160">
        <v>13</v>
      </c>
      <c r="O19" s="160">
        <v>44</v>
      </c>
      <c r="P19" s="160"/>
      <c r="Q19" s="160">
        <v>4</v>
      </c>
      <c r="R19" s="160"/>
      <c r="S19" s="160">
        <v>213</v>
      </c>
    </row>
    <row r="20" spans="1:19" x14ac:dyDescent="0.25">
      <c r="A20" s="18" t="s">
        <v>16</v>
      </c>
      <c r="B20" s="160">
        <v>783</v>
      </c>
      <c r="C20" s="160"/>
      <c r="D20" s="160">
        <v>400</v>
      </c>
      <c r="E20" s="160">
        <v>244</v>
      </c>
      <c r="F20" s="160">
        <v>199</v>
      </c>
      <c r="G20" s="160">
        <v>763</v>
      </c>
      <c r="H20" s="160">
        <v>649</v>
      </c>
      <c r="I20" s="160">
        <v>240</v>
      </c>
      <c r="J20" s="160">
        <v>207</v>
      </c>
      <c r="K20" s="160">
        <v>151</v>
      </c>
      <c r="L20" s="160">
        <v>264</v>
      </c>
      <c r="M20" s="160">
        <v>395</v>
      </c>
      <c r="N20" s="160">
        <v>98</v>
      </c>
      <c r="O20" s="160">
        <v>232</v>
      </c>
      <c r="P20" s="160"/>
      <c r="Q20" s="160">
        <v>27</v>
      </c>
      <c r="R20" s="160"/>
      <c r="S20" s="160">
        <v>810</v>
      </c>
    </row>
    <row r="21" spans="1:19" x14ac:dyDescent="0.25">
      <c r="A21" s="18" t="s">
        <v>17</v>
      </c>
      <c r="B21" s="160">
        <v>466</v>
      </c>
      <c r="C21" s="160"/>
      <c r="D21" s="160">
        <v>252</v>
      </c>
      <c r="E21" s="160">
        <v>181</v>
      </c>
      <c r="F21" s="160">
        <v>135</v>
      </c>
      <c r="G21" s="160">
        <v>460</v>
      </c>
      <c r="H21" s="160">
        <v>399</v>
      </c>
      <c r="I21" s="160">
        <v>167</v>
      </c>
      <c r="J21" s="160">
        <v>135</v>
      </c>
      <c r="K21" s="160">
        <v>121</v>
      </c>
      <c r="L21" s="160">
        <v>196</v>
      </c>
      <c r="M21" s="160">
        <v>270</v>
      </c>
      <c r="N21" s="160">
        <v>58</v>
      </c>
      <c r="O21" s="160">
        <v>152</v>
      </c>
      <c r="P21" s="160"/>
      <c r="Q21" s="160">
        <v>16</v>
      </c>
      <c r="R21" s="160"/>
      <c r="S21" s="160">
        <v>482</v>
      </c>
    </row>
    <row r="22" spans="1:19" x14ac:dyDescent="0.25">
      <c r="A22" s="18" t="s">
        <v>18</v>
      </c>
      <c r="B22" s="160">
        <v>202</v>
      </c>
      <c r="C22" s="160"/>
      <c r="D22" s="160">
        <v>108</v>
      </c>
      <c r="E22" s="160">
        <v>62</v>
      </c>
      <c r="F22" s="160">
        <v>45</v>
      </c>
      <c r="G22" s="160">
        <v>198</v>
      </c>
      <c r="H22" s="160">
        <v>171</v>
      </c>
      <c r="I22" s="160">
        <v>62</v>
      </c>
      <c r="J22" s="160">
        <v>45</v>
      </c>
      <c r="K22" s="160">
        <v>32</v>
      </c>
      <c r="L22" s="160">
        <v>46</v>
      </c>
      <c r="M22" s="160">
        <v>95</v>
      </c>
      <c r="N22" s="160">
        <v>22</v>
      </c>
      <c r="O22" s="160">
        <v>58</v>
      </c>
      <c r="P22" s="160"/>
      <c r="Q22" s="160">
        <v>9</v>
      </c>
      <c r="R22" s="160"/>
      <c r="S22" s="160">
        <v>211</v>
      </c>
    </row>
    <row r="23" spans="1:19" x14ac:dyDescent="0.25">
      <c r="A23" s="18" t="s">
        <v>19</v>
      </c>
      <c r="B23" s="160">
        <v>522</v>
      </c>
      <c r="C23" s="160"/>
      <c r="D23" s="160">
        <v>213</v>
      </c>
      <c r="E23" s="160">
        <v>118</v>
      </c>
      <c r="F23" s="160">
        <v>125</v>
      </c>
      <c r="G23" s="160">
        <v>505</v>
      </c>
      <c r="H23" s="160">
        <v>423</v>
      </c>
      <c r="I23" s="160">
        <v>125</v>
      </c>
      <c r="J23" s="160">
        <v>110</v>
      </c>
      <c r="K23" s="160">
        <v>80</v>
      </c>
      <c r="L23" s="160">
        <v>138</v>
      </c>
      <c r="M23" s="160">
        <v>181</v>
      </c>
      <c r="N23" s="160">
        <v>54</v>
      </c>
      <c r="O23" s="160">
        <v>124</v>
      </c>
      <c r="P23" s="160"/>
      <c r="Q23" s="160">
        <v>24</v>
      </c>
      <c r="R23" s="160"/>
      <c r="S23" s="160">
        <v>546</v>
      </c>
    </row>
    <row r="24" spans="1:19" x14ac:dyDescent="0.25">
      <c r="A24" s="18" t="s">
        <v>20</v>
      </c>
      <c r="B24" s="160">
        <v>734</v>
      </c>
      <c r="C24" s="160"/>
      <c r="D24" s="160">
        <v>344</v>
      </c>
      <c r="E24" s="160">
        <v>256</v>
      </c>
      <c r="F24" s="160">
        <v>194</v>
      </c>
      <c r="G24" s="160">
        <v>713</v>
      </c>
      <c r="H24" s="160">
        <v>628</v>
      </c>
      <c r="I24" s="160">
        <v>210</v>
      </c>
      <c r="J24" s="160">
        <v>181</v>
      </c>
      <c r="K24" s="160">
        <v>120</v>
      </c>
      <c r="L24" s="160">
        <v>281</v>
      </c>
      <c r="M24" s="160">
        <v>365</v>
      </c>
      <c r="N24" s="160">
        <v>85</v>
      </c>
      <c r="O24" s="160">
        <v>187</v>
      </c>
      <c r="P24" s="160"/>
      <c r="Q24" s="160">
        <v>28</v>
      </c>
      <c r="R24" s="160"/>
      <c r="S24" s="160">
        <v>762</v>
      </c>
    </row>
    <row r="25" spans="1:19" x14ac:dyDescent="0.25">
      <c r="A25" s="18" t="s">
        <v>21</v>
      </c>
      <c r="B25" s="160">
        <v>558</v>
      </c>
      <c r="C25" s="160"/>
      <c r="D25" s="160">
        <v>365</v>
      </c>
      <c r="E25" s="160">
        <v>231</v>
      </c>
      <c r="F25" s="160">
        <v>154</v>
      </c>
      <c r="G25" s="160">
        <v>550</v>
      </c>
      <c r="H25" s="160">
        <v>479</v>
      </c>
      <c r="I25" s="160">
        <v>188</v>
      </c>
      <c r="J25" s="160">
        <v>197</v>
      </c>
      <c r="K25" s="160">
        <v>103</v>
      </c>
      <c r="L25" s="160">
        <v>126</v>
      </c>
      <c r="M25" s="160">
        <v>317</v>
      </c>
      <c r="N25" s="160">
        <v>95</v>
      </c>
      <c r="O25" s="160">
        <v>259</v>
      </c>
      <c r="P25" s="160"/>
      <c r="Q25" s="160">
        <v>11</v>
      </c>
      <c r="R25" s="160"/>
      <c r="S25" s="160">
        <v>569</v>
      </c>
    </row>
    <row r="26" spans="1:19" ht="7.5" customHeight="1" x14ac:dyDescent="0.25">
      <c r="A26" s="18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</row>
    <row r="27" spans="1:19" x14ac:dyDescent="0.25">
      <c r="A27" s="18" t="s">
        <v>22</v>
      </c>
      <c r="B27" s="160">
        <v>4207</v>
      </c>
      <c r="C27" s="160"/>
      <c r="D27" s="160">
        <v>2420</v>
      </c>
      <c r="E27" s="160">
        <v>1407</v>
      </c>
      <c r="F27" s="160">
        <v>1080</v>
      </c>
      <c r="G27" s="160">
        <v>4172</v>
      </c>
      <c r="H27" s="160">
        <v>3751</v>
      </c>
      <c r="I27" s="160">
        <v>1181</v>
      </c>
      <c r="J27" s="160">
        <v>1123</v>
      </c>
      <c r="K27" s="160">
        <v>1008</v>
      </c>
      <c r="L27" s="160">
        <v>1263</v>
      </c>
      <c r="M27" s="160">
        <v>2329</v>
      </c>
      <c r="N27" s="160">
        <v>476</v>
      </c>
      <c r="O27" s="160">
        <v>1603</v>
      </c>
      <c r="P27" s="160"/>
      <c r="Q27" s="160">
        <v>58</v>
      </c>
      <c r="R27" s="160"/>
      <c r="S27" s="160">
        <v>4265</v>
      </c>
    </row>
    <row r="28" spans="1:19" x14ac:dyDescent="0.25">
      <c r="A28" s="18" t="s">
        <v>23</v>
      </c>
      <c r="B28" s="160">
        <v>2505</v>
      </c>
      <c r="C28" s="160"/>
      <c r="D28" s="160">
        <v>1570</v>
      </c>
      <c r="E28" s="160">
        <v>1218</v>
      </c>
      <c r="F28" s="160">
        <v>716</v>
      </c>
      <c r="G28" s="160">
        <v>2486</v>
      </c>
      <c r="H28" s="160">
        <v>2161</v>
      </c>
      <c r="I28" s="160">
        <v>795</v>
      </c>
      <c r="J28" s="160">
        <v>983</v>
      </c>
      <c r="K28" s="160">
        <v>871</v>
      </c>
      <c r="L28" s="160">
        <v>1196</v>
      </c>
      <c r="M28" s="160">
        <v>1784</v>
      </c>
      <c r="N28" s="160">
        <v>429</v>
      </c>
      <c r="O28" s="160">
        <v>1132</v>
      </c>
      <c r="P28" s="160"/>
      <c r="Q28" s="160">
        <v>33</v>
      </c>
      <c r="R28" s="160"/>
      <c r="S28" s="160">
        <v>2538</v>
      </c>
    </row>
    <row r="29" spans="1:19" x14ac:dyDescent="0.25">
      <c r="A29" s="18" t="s">
        <v>24</v>
      </c>
      <c r="B29" s="160">
        <v>1931</v>
      </c>
      <c r="C29" s="160"/>
      <c r="D29" s="160">
        <v>1078</v>
      </c>
      <c r="E29" s="160">
        <v>759</v>
      </c>
      <c r="F29" s="160">
        <v>543</v>
      </c>
      <c r="G29" s="160">
        <v>1914</v>
      </c>
      <c r="H29" s="160">
        <v>1677</v>
      </c>
      <c r="I29" s="160">
        <v>598</v>
      </c>
      <c r="J29" s="160">
        <v>622</v>
      </c>
      <c r="K29" s="160">
        <v>461</v>
      </c>
      <c r="L29" s="160">
        <v>669</v>
      </c>
      <c r="M29" s="160">
        <v>1108</v>
      </c>
      <c r="N29" s="160">
        <v>272</v>
      </c>
      <c r="O29" s="160">
        <v>744</v>
      </c>
      <c r="P29" s="160"/>
      <c r="Q29" s="160">
        <v>31</v>
      </c>
      <c r="R29" s="160"/>
      <c r="S29" s="160">
        <v>1962</v>
      </c>
    </row>
    <row r="30" spans="1:19" x14ac:dyDescent="0.25">
      <c r="A30" s="108" t="s">
        <v>25</v>
      </c>
      <c r="B30" s="231">
        <v>2621</v>
      </c>
      <c r="C30" s="231"/>
      <c r="D30" s="231">
        <v>1280</v>
      </c>
      <c r="E30" s="231">
        <v>793</v>
      </c>
      <c r="F30" s="231">
        <v>665</v>
      </c>
      <c r="G30" s="231">
        <v>2565</v>
      </c>
      <c r="H30" s="231">
        <v>2183</v>
      </c>
      <c r="I30" s="231">
        <v>777</v>
      </c>
      <c r="J30" s="231">
        <v>621</v>
      </c>
      <c r="K30" s="231">
        <v>487</v>
      </c>
      <c r="L30" s="231">
        <v>801</v>
      </c>
      <c r="M30" s="231">
        <v>1183</v>
      </c>
      <c r="N30" s="231">
        <v>288</v>
      </c>
      <c r="O30" s="231">
        <v>718</v>
      </c>
      <c r="P30" s="231"/>
      <c r="Q30" s="231">
        <v>96</v>
      </c>
      <c r="R30" s="231"/>
      <c r="S30" s="231">
        <v>2717</v>
      </c>
    </row>
    <row r="31" spans="1:19" x14ac:dyDescent="0.25">
      <c r="A31" s="18" t="s">
        <v>26</v>
      </c>
      <c r="B31" s="160">
        <v>1292</v>
      </c>
      <c r="C31" s="160"/>
      <c r="D31" s="160">
        <v>709</v>
      </c>
      <c r="E31" s="160">
        <v>487</v>
      </c>
      <c r="F31" s="160">
        <v>348</v>
      </c>
      <c r="G31" s="160">
        <v>1263</v>
      </c>
      <c r="H31" s="160">
        <v>1107</v>
      </c>
      <c r="I31" s="160">
        <v>398</v>
      </c>
      <c r="J31" s="160">
        <v>378</v>
      </c>
      <c r="K31" s="160">
        <v>223</v>
      </c>
      <c r="L31" s="160">
        <v>407</v>
      </c>
      <c r="M31" s="160">
        <v>682</v>
      </c>
      <c r="N31" s="160">
        <v>180</v>
      </c>
      <c r="O31" s="160">
        <v>446</v>
      </c>
      <c r="P31" s="160"/>
      <c r="Q31" s="160">
        <v>39</v>
      </c>
      <c r="R31" s="160"/>
      <c r="S31" s="160">
        <v>1331</v>
      </c>
    </row>
    <row r="32" spans="1:19" x14ac:dyDescent="0.25">
      <c r="A32" s="219" t="s">
        <v>27</v>
      </c>
      <c r="B32" s="212">
        <v>12556</v>
      </c>
      <c r="C32" s="212"/>
      <c r="D32" s="212">
        <v>7057</v>
      </c>
      <c r="E32" s="212">
        <v>4664</v>
      </c>
      <c r="F32" s="212">
        <v>3352</v>
      </c>
      <c r="G32" s="212">
        <v>12400</v>
      </c>
      <c r="H32" s="212">
        <v>10879</v>
      </c>
      <c r="I32" s="212">
        <v>3749</v>
      </c>
      <c r="J32" s="212">
        <v>3727</v>
      </c>
      <c r="K32" s="212">
        <v>3050</v>
      </c>
      <c r="L32" s="212">
        <v>4336</v>
      </c>
      <c r="M32" s="212">
        <v>7086</v>
      </c>
      <c r="N32" s="212">
        <v>1645</v>
      </c>
      <c r="O32" s="212">
        <v>4643</v>
      </c>
      <c r="P32" s="212"/>
      <c r="Q32" s="212">
        <v>257</v>
      </c>
      <c r="R32" s="212"/>
      <c r="S32" s="212">
        <v>12813</v>
      </c>
    </row>
    <row r="33" spans="1:19" x14ac:dyDescent="0.25">
      <c r="A33" s="9" t="s">
        <v>28</v>
      </c>
    </row>
    <row r="35" spans="1:19" ht="15" customHeight="1" x14ac:dyDescent="0.25">
      <c r="A35" s="124" t="s">
        <v>29</v>
      </c>
      <c r="B35" s="131" t="s">
        <v>81</v>
      </c>
      <c r="C35" s="95"/>
      <c r="D35" s="119" t="s">
        <v>95</v>
      </c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225"/>
      <c r="Q35" s="131" t="s">
        <v>82</v>
      </c>
      <c r="R35" s="226"/>
      <c r="S35" s="131" t="s">
        <v>58</v>
      </c>
    </row>
    <row r="36" spans="1:19" ht="63" x14ac:dyDescent="0.25">
      <c r="A36" s="227"/>
      <c r="B36" s="228"/>
      <c r="C36" s="87"/>
      <c r="D36" s="104" t="s">
        <v>83</v>
      </c>
      <c r="E36" s="104" t="s">
        <v>84</v>
      </c>
      <c r="F36" s="104" t="s">
        <v>85</v>
      </c>
      <c r="G36" s="104" t="s">
        <v>86</v>
      </c>
      <c r="H36" s="104" t="s">
        <v>87</v>
      </c>
      <c r="I36" s="104" t="s">
        <v>88</v>
      </c>
      <c r="J36" s="104" t="s">
        <v>89</v>
      </c>
      <c r="K36" s="104" t="s">
        <v>90</v>
      </c>
      <c r="L36" s="104" t="s">
        <v>91</v>
      </c>
      <c r="M36" s="104" t="s">
        <v>92</v>
      </c>
      <c r="N36" s="104" t="s">
        <v>93</v>
      </c>
      <c r="O36" s="104" t="s">
        <v>94</v>
      </c>
      <c r="P36" s="87"/>
      <c r="Q36" s="228"/>
      <c r="R36" s="101"/>
      <c r="S36" s="228"/>
    </row>
    <row r="37" spans="1:19" x14ac:dyDescent="0.25">
      <c r="A37" s="229" t="s">
        <v>0</v>
      </c>
      <c r="B37" s="214">
        <v>98.137369033760194</v>
      </c>
      <c r="C37" s="107"/>
      <c r="D37" s="214">
        <v>55.587892898719439</v>
      </c>
      <c r="E37" s="214">
        <v>28.696158323632133</v>
      </c>
      <c r="F37" s="214">
        <v>24.388824214202561</v>
      </c>
      <c r="G37" s="214">
        <v>96.915017462165309</v>
      </c>
      <c r="H37" s="214">
        <v>88.824214202561109</v>
      </c>
      <c r="I37" s="214">
        <v>25.669383003492435</v>
      </c>
      <c r="J37" s="214">
        <v>22.118742724097785</v>
      </c>
      <c r="K37" s="214">
        <v>23.399301513387659</v>
      </c>
      <c r="L37" s="214">
        <v>25.378346915017463</v>
      </c>
      <c r="M37" s="214">
        <v>50.232828870779976</v>
      </c>
      <c r="N37" s="214">
        <v>9.6623981373690349</v>
      </c>
      <c r="O37" s="214">
        <v>34.458672875436555</v>
      </c>
      <c r="P37" s="107"/>
      <c r="Q37" s="214">
        <v>1.8626309662398137</v>
      </c>
      <c r="R37" s="107"/>
      <c r="S37" s="214">
        <v>100</v>
      </c>
    </row>
    <row r="38" spans="1:19" x14ac:dyDescent="0.25">
      <c r="A38" s="18" t="s">
        <v>1</v>
      </c>
      <c r="B38" s="107">
        <v>99.152542372881356</v>
      </c>
      <c r="C38" s="107"/>
      <c r="D38" s="107">
        <v>58.474576271186443</v>
      </c>
      <c r="E38" s="107">
        <v>42.372881355932201</v>
      </c>
      <c r="F38" s="107">
        <v>26.271186440677969</v>
      </c>
      <c r="G38" s="107">
        <v>99.152542372881356</v>
      </c>
      <c r="H38" s="107">
        <v>80.508474576271183</v>
      </c>
      <c r="I38" s="107">
        <v>22.033898305084744</v>
      </c>
      <c r="J38" s="107">
        <v>34.745762711864408</v>
      </c>
      <c r="K38" s="107">
        <v>22.033898305084744</v>
      </c>
      <c r="L38" s="107">
        <v>16.101694915254235</v>
      </c>
      <c r="M38" s="107">
        <v>66.949152542372886</v>
      </c>
      <c r="N38" s="107">
        <v>7.6271186440677967</v>
      </c>
      <c r="O38" s="107">
        <v>49.152542372881356</v>
      </c>
      <c r="P38" s="107"/>
      <c r="Q38" s="107">
        <v>0.84745762711864403</v>
      </c>
      <c r="R38" s="107"/>
      <c r="S38" s="107">
        <v>100</v>
      </c>
    </row>
    <row r="39" spans="1:19" x14ac:dyDescent="0.25">
      <c r="A39" s="18" t="s">
        <v>2</v>
      </c>
      <c r="B39" s="107">
        <v>97.900262467191595</v>
      </c>
      <c r="C39" s="107"/>
      <c r="D39" s="107">
        <v>52.755905511811022</v>
      </c>
      <c r="E39" s="107">
        <v>30.183727034120732</v>
      </c>
      <c r="F39" s="107">
        <v>19.685039370078741</v>
      </c>
      <c r="G39" s="107">
        <v>96.850393700787393</v>
      </c>
      <c r="H39" s="107">
        <v>90.026246719160113</v>
      </c>
      <c r="I39" s="107">
        <v>22.834645669291341</v>
      </c>
      <c r="J39" s="107">
        <v>26.246719160104988</v>
      </c>
      <c r="K39" s="107">
        <v>18.635170603674542</v>
      </c>
      <c r="L39" s="107">
        <v>29.133858267716533</v>
      </c>
      <c r="M39" s="107">
        <v>49.343832020997375</v>
      </c>
      <c r="N39" s="107">
        <v>11.286089238845145</v>
      </c>
      <c r="O39" s="107">
        <v>30.183727034120732</v>
      </c>
      <c r="P39" s="107"/>
      <c r="Q39" s="107">
        <v>2.0997375328083989</v>
      </c>
      <c r="R39" s="107"/>
      <c r="S39" s="107">
        <v>100</v>
      </c>
    </row>
    <row r="40" spans="1:19" x14ac:dyDescent="0.25">
      <c r="A40" s="18" t="s">
        <v>3</v>
      </c>
      <c r="B40" s="107">
        <v>99.169921875</v>
      </c>
      <c r="C40" s="107"/>
      <c r="D40" s="107">
        <v>58.349609375</v>
      </c>
      <c r="E40" s="107">
        <v>36.572265625</v>
      </c>
      <c r="F40" s="107">
        <v>27.099609375</v>
      </c>
      <c r="G40" s="107">
        <v>98.681640625</v>
      </c>
      <c r="H40" s="107">
        <v>87.255859375</v>
      </c>
      <c r="I40" s="107">
        <v>30.615234375</v>
      </c>
      <c r="J40" s="107">
        <v>29.39453125</v>
      </c>
      <c r="K40" s="107">
        <v>24.853515625</v>
      </c>
      <c r="L40" s="107">
        <v>34.033203125</v>
      </c>
      <c r="M40" s="107">
        <v>58.544921875</v>
      </c>
      <c r="N40" s="107">
        <v>12.59765625</v>
      </c>
      <c r="O40" s="107">
        <v>40.91796875</v>
      </c>
      <c r="P40" s="107"/>
      <c r="Q40" s="107">
        <v>0.830078125</v>
      </c>
      <c r="R40" s="107"/>
      <c r="S40" s="107">
        <v>100</v>
      </c>
    </row>
    <row r="41" spans="1:19" x14ac:dyDescent="0.25">
      <c r="A41" s="18" t="s">
        <v>4</v>
      </c>
      <c r="B41" s="107">
        <v>99.013806706114394</v>
      </c>
      <c r="C41" s="107"/>
      <c r="D41" s="107">
        <v>64.102564102564102</v>
      </c>
      <c r="E41" s="107">
        <v>57.988165680473372</v>
      </c>
      <c r="F41" s="107">
        <v>28.994082840236686</v>
      </c>
      <c r="G41" s="107">
        <v>97.830374753451679</v>
      </c>
      <c r="H41" s="107">
        <v>86.193293885601577</v>
      </c>
      <c r="I41" s="107">
        <v>33.136094674556219</v>
      </c>
      <c r="J41" s="107">
        <v>46.745562130177518</v>
      </c>
      <c r="K41" s="107">
        <v>48.915187376725839</v>
      </c>
      <c r="L41" s="107">
        <v>53.451676528599599</v>
      </c>
      <c r="M41" s="107">
        <v>76.331360946745562</v>
      </c>
      <c r="N41" s="107">
        <v>14.792899408284024</v>
      </c>
      <c r="O41" s="107">
        <v>38.461538461538467</v>
      </c>
      <c r="P41" s="107"/>
      <c r="Q41" s="107">
        <v>0.98619329388560162</v>
      </c>
      <c r="R41" s="107"/>
      <c r="S41" s="107">
        <v>100</v>
      </c>
    </row>
    <row r="42" spans="1:19" x14ac:dyDescent="0.25">
      <c r="A42" s="64" t="s">
        <v>5</v>
      </c>
      <c r="B42" s="164">
        <v>99.047619047619051</v>
      </c>
      <c r="C42" s="164"/>
      <c r="D42" s="164">
        <v>77.61904761904762</v>
      </c>
      <c r="E42" s="164">
        <v>79.047619047619051</v>
      </c>
      <c r="F42" s="164">
        <v>31.904761904761902</v>
      </c>
      <c r="G42" s="164">
        <v>97.61904761904762</v>
      </c>
      <c r="H42" s="164">
        <v>89.047619047619037</v>
      </c>
      <c r="I42" s="164">
        <v>38.095238095238095</v>
      </c>
      <c r="J42" s="164">
        <v>66.666666666666657</v>
      </c>
      <c r="K42" s="164">
        <v>66.666666666666657</v>
      </c>
      <c r="L42" s="164">
        <v>71.428571428571431</v>
      </c>
      <c r="M42" s="164">
        <v>86.19047619047619</v>
      </c>
      <c r="N42" s="164">
        <v>17.142857142857142</v>
      </c>
      <c r="O42" s="164">
        <v>35.714285714285715</v>
      </c>
      <c r="P42" s="164"/>
      <c r="Q42" s="164">
        <v>0.95238095238095244</v>
      </c>
      <c r="R42" s="164"/>
      <c r="S42" s="164">
        <v>100</v>
      </c>
    </row>
    <row r="43" spans="1:19" x14ac:dyDescent="0.25">
      <c r="A43" s="64" t="s">
        <v>6</v>
      </c>
      <c r="B43" s="164">
        <v>98.98989898989899</v>
      </c>
      <c r="C43" s="164"/>
      <c r="D43" s="164">
        <v>54.54545454545454</v>
      </c>
      <c r="E43" s="164">
        <v>43.097643097643093</v>
      </c>
      <c r="F43" s="164">
        <v>26.936026936026934</v>
      </c>
      <c r="G43" s="164">
        <v>97.979797979797979</v>
      </c>
      <c r="H43" s="164">
        <v>84.17508417508418</v>
      </c>
      <c r="I43" s="164">
        <v>29.629629629629626</v>
      </c>
      <c r="J43" s="164">
        <v>32.659932659932664</v>
      </c>
      <c r="K43" s="164">
        <v>36.363636363636367</v>
      </c>
      <c r="L43" s="164">
        <v>40.74074074074074</v>
      </c>
      <c r="M43" s="164">
        <v>69.360269360269356</v>
      </c>
      <c r="N43" s="164">
        <v>13.131313131313133</v>
      </c>
      <c r="O43" s="164">
        <v>40.404040404040401</v>
      </c>
      <c r="P43" s="164"/>
      <c r="Q43" s="164">
        <v>1.0101010101010102</v>
      </c>
      <c r="R43" s="164"/>
      <c r="S43" s="164">
        <v>100</v>
      </c>
    </row>
    <row r="44" spans="1:19" x14ac:dyDescent="0.25">
      <c r="A44" s="18" t="s">
        <v>7</v>
      </c>
      <c r="B44" s="107">
        <v>99.175257731958766</v>
      </c>
      <c r="C44" s="107"/>
      <c r="D44" s="107">
        <v>66.804123711340196</v>
      </c>
      <c r="E44" s="107">
        <v>44.226804123711339</v>
      </c>
      <c r="F44" s="107">
        <v>28.659793814432987</v>
      </c>
      <c r="G44" s="107">
        <v>98.350515463917517</v>
      </c>
      <c r="H44" s="107">
        <v>87.731958762886592</v>
      </c>
      <c r="I44" s="107">
        <v>34.639175257731956</v>
      </c>
      <c r="J44" s="107">
        <v>36.288659793814432</v>
      </c>
      <c r="K44" s="107">
        <v>32.061855670103093</v>
      </c>
      <c r="L44" s="107">
        <v>43.298969072164951</v>
      </c>
      <c r="M44" s="107">
        <v>68.762886597938149</v>
      </c>
      <c r="N44" s="107">
        <v>18.969072164948454</v>
      </c>
      <c r="O44" s="107">
        <v>51.546391752577314</v>
      </c>
      <c r="P44" s="107"/>
      <c r="Q44" s="107">
        <v>0.82474226804123718</v>
      </c>
      <c r="R44" s="107"/>
      <c r="S44" s="107">
        <v>100</v>
      </c>
    </row>
    <row r="45" spans="1:19" x14ac:dyDescent="0.25">
      <c r="A45" s="18" t="s">
        <v>8</v>
      </c>
      <c r="B45" s="107">
        <v>98.974358974358978</v>
      </c>
      <c r="C45" s="107"/>
      <c r="D45" s="107">
        <v>58.461538461538467</v>
      </c>
      <c r="E45" s="107">
        <v>43.589743589743591</v>
      </c>
      <c r="F45" s="107">
        <v>30</v>
      </c>
      <c r="G45" s="107">
        <v>97.948717948717942</v>
      </c>
      <c r="H45" s="107">
        <v>84.871794871794876</v>
      </c>
      <c r="I45" s="107">
        <v>24.102564102564102</v>
      </c>
      <c r="J45" s="107">
        <v>34.871794871794869</v>
      </c>
      <c r="K45" s="107">
        <v>26.666666666666668</v>
      </c>
      <c r="L45" s="107">
        <v>44.102564102564102</v>
      </c>
      <c r="M45" s="107">
        <v>69.743589743589737</v>
      </c>
      <c r="N45" s="107">
        <v>16.153846153846153</v>
      </c>
      <c r="O45" s="107">
        <v>40.256410256410255</v>
      </c>
      <c r="P45" s="107"/>
      <c r="Q45" s="107">
        <v>1.0256410256410255</v>
      </c>
      <c r="R45" s="107"/>
      <c r="S45" s="107">
        <v>100</v>
      </c>
    </row>
    <row r="46" spans="1:19" x14ac:dyDescent="0.25">
      <c r="A46" s="18" t="s">
        <v>9</v>
      </c>
      <c r="B46" s="107">
        <v>97.615499254843513</v>
      </c>
      <c r="C46" s="107"/>
      <c r="D46" s="107">
        <v>54.992548435171386</v>
      </c>
      <c r="E46" s="107">
        <v>48.435171385991062</v>
      </c>
      <c r="F46" s="107">
        <v>25.931445603576751</v>
      </c>
      <c r="G46" s="107">
        <v>97.466467958271238</v>
      </c>
      <c r="H46" s="107">
        <v>80.774962742175859</v>
      </c>
      <c r="I46" s="107">
        <v>29.359165424739196</v>
      </c>
      <c r="J46" s="107">
        <v>38.450074515648289</v>
      </c>
      <c r="K46" s="107">
        <v>30.998509687034275</v>
      </c>
      <c r="L46" s="107">
        <v>49.627421758569298</v>
      </c>
      <c r="M46" s="107">
        <v>68.256333830104325</v>
      </c>
      <c r="N46" s="107">
        <v>15.946348733233979</v>
      </c>
      <c r="O46" s="107">
        <v>41.728763040238448</v>
      </c>
      <c r="P46" s="107"/>
      <c r="Q46" s="107">
        <v>2.3845007451564828</v>
      </c>
      <c r="R46" s="107"/>
      <c r="S46" s="107">
        <v>100</v>
      </c>
    </row>
    <row r="47" spans="1:19" x14ac:dyDescent="0.25">
      <c r="A47" s="18" t="s">
        <v>10</v>
      </c>
      <c r="B47" s="107">
        <v>98.630136986301366</v>
      </c>
      <c r="C47" s="107"/>
      <c r="D47" s="107">
        <v>57.191780821917803</v>
      </c>
      <c r="E47" s="107">
        <v>40.410958904109592</v>
      </c>
      <c r="F47" s="107">
        <v>23.458904109589042</v>
      </c>
      <c r="G47" s="107">
        <v>97.945205479452056</v>
      </c>
      <c r="H47" s="107">
        <v>85.787671232876718</v>
      </c>
      <c r="I47" s="107">
        <v>27.054794520547947</v>
      </c>
      <c r="J47" s="107">
        <v>31.67808219178082</v>
      </c>
      <c r="K47" s="107">
        <v>24.657534246575342</v>
      </c>
      <c r="L47" s="107">
        <v>34.246575342465754</v>
      </c>
      <c r="M47" s="107">
        <v>61.130136986301366</v>
      </c>
      <c r="N47" s="107">
        <v>13.013698630136986</v>
      </c>
      <c r="O47" s="107">
        <v>42.12328767123288</v>
      </c>
      <c r="P47" s="107"/>
      <c r="Q47" s="107">
        <v>1.3698630136986301</v>
      </c>
      <c r="R47" s="107"/>
      <c r="S47" s="107">
        <v>100</v>
      </c>
    </row>
    <row r="48" spans="1:19" x14ac:dyDescent="0.25">
      <c r="A48" s="18" t="s">
        <v>11</v>
      </c>
      <c r="B48" s="107">
        <v>99.431818181818173</v>
      </c>
      <c r="C48" s="107"/>
      <c r="D48" s="107">
        <v>56.25</v>
      </c>
      <c r="E48" s="107">
        <v>44.31818181818182</v>
      </c>
      <c r="F48" s="107">
        <v>26.136363636363637</v>
      </c>
      <c r="G48" s="107">
        <v>98.86363636363636</v>
      </c>
      <c r="H48" s="107">
        <v>86.36363636363636</v>
      </c>
      <c r="I48" s="107">
        <v>30.113636363636363</v>
      </c>
      <c r="J48" s="107">
        <v>31.25</v>
      </c>
      <c r="K48" s="107">
        <v>27.84090909090909</v>
      </c>
      <c r="L48" s="107">
        <v>38.06818181818182</v>
      </c>
      <c r="M48" s="107">
        <v>59.659090909090907</v>
      </c>
      <c r="N48" s="107">
        <v>15.340909090909092</v>
      </c>
      <c r="O48" s="107">
        <v>39.204545454545453</v>
      </c>
      <c r="P48" s="107"/>
      <c r="Q48" s="107">
        <v>0.56818181818181823</v>
      </c>
      <c r="R48" s="107"/>
      <c r="S48" s="107">
        <v>100</v>
      </c>
    </row>
    <row r="49" spans="1:19" x14ac:dyDescent="0.25">
      <c r="A49" s="18" t="s">
        <v>12</v>
      </c>
      <c r="B49" s="107">
        <v>97.755610972568576</v>
      </c>
      <c r="C49" s="107"/>
      <c r="D49" s="107">
        <v>54.862842892768086</v>
      </c>
      <c r="E49" s="107">
        <v>37.406483790523694</v>
      </c>
      <c r="F49" s="107">
        <v>34.164588528678301</v>
      </c>
      <c r="G49" s="107">
        <v>97.506234413965089</v>
      </c>
      <c r="H49" s="107">
        <v>84.788029925187033</v>
      </c>
      <c r="I49" s="107">
        <v>26.932668329177055</v>
      </c>
      <c r="J49" s="107">
        <v>24.438902743142144</v>
      </c>
      <c r="K49" s="107">
        <v>20.448877805486283</v>
      </c>
      <c r="L49" s="107">
        <v>21.945137157107229</v>
      </c>
      <c r="M49" s="107">
        <v>46.13466334164589</v>
      </c>
      <c r="N49" s="107">
        <v>8.7281795511221958</v>
      </c>
      <c r="O49" s="107">
        <v>33.665835411471321</v>
      </c>
      <c r="P49" s="107"/>
      <c r="Q49" s="107">
        <v>2.2443890274314215</v>
      </c>
      <c r="R49" s="107"/>
      <c r="S49" s="107">
        <v>100</v>
      </c>
    </row>
    <row r="50" spans="1:19" x14ac:dyDescent="0.25">
      <c r="A50" s="18" t="s">
        <v>13</v>
      </c>
      <c r="B50" s="107">
        <v>98.377028714107368</v>
      </c>
      <c r="C50" s="107"/>
      <c r="D50" s="107">
        <v>53.058676654182271</v>
      </c>
      <c r="E50" s="107">
        <v>36.82896379525593</v>
      </c>
      <c r="F50" s="107">
        <v>27.840199750312109</v>
      </c>
      <c r="G50" s="107">
        <v>97.00374531835206</v>
      </c>
      <c r="H50" s="107">
        <v>85.393258426966284</v>
      </c>
      <c r="I50" s="107">
        <v>34.831460674157306</v>
      </c>
      <c r="J50" s="107">
        <v>35.455680399500622</v>
      </c>
      <c r="K50" s="107">
        <v>23.220973782771537</v>
      </c>
      <c r="L50" s="107">
        <v>39.200998751560547</v>
      </c>
      <c r="M50" s="107">
        <v>57.553058676654182</v>
      </c>
      <c r="N50" s="107">
        <v>16.729088639200999</v>
      </c>
      <c r="O50" s="107">
        <v>36.704119850187269</v>
      </c>
      <c r="P50" s="107"/>
      <c r="Q50" s="107">
        <v>1.6229712858926344</v>
      </c>
      <c r="R50" s="107"/>
      <c r="S50" s="107">
        <v>100</v>
      </c>
    </row>
    <row r="51" spans="1:19" x14ac:dyDescent="0.25">
      <c r="A51" s="108" t="s">
        <v>14</v>
      </c>
      <c r="B51" s="107">
        <v>96.483516483516482</v>
      </c>
      <c r="C51" s="107"/>
      <c r="D51" s="107">
        <v>45.934065934065934</v>
      </c>
      <c r="E51" s="107">
        <v>26.153846153846157</v>
      </c>
      <c r="F51" s="107">
        <v>22.197802197802197</v>
      </c>
      <c r="G51" s="107">
        <v>94.945054945054935</v>
      </c>
      <c r="H51" s="107">
        <v>81.758241758241752</v>
      </c>
      <c r="I51" s="107">
        <v>25.934065934065938</v>
      </c>
      <c r="J51" s="107">
        <v>20</v>
      </c>
      <c r="K51" s="107">
        <v>16.043956043956044</v>
      </c>
      <c r="L51" s="107">
        <v>25.274725274725274</v>
      </c>
      <c r="M51" s="107">
        <v>38.021978021978022</v>
      </c>
      <c r="N51" s="107">
        <v>9.4505494505494507</v>
      </c>
      <c r="O51" s="107">
        <v>23.736263736263734</v>
      </c>
      <c r="P51" s="107"/>
      <c r="Q51" s="107">
        <v>3.5164835164835164</v>
      </c>
      <c r="R51" s="107"/>
      <c r="S51" s="107">
        <v>100</v>
      </c>
    </row>
    <row r="52" spans="1:19" x14ac:dyDescent="0.25">
      <c r="A52" s="18" t="s">
        <v>15</v>
      </c>
      <c r="B52" s="107">
        <v>98.122065727699521</v>
      </c>
      <c r="C52" s="107"/>
      <c r="D52" s="107">
        <v>46.009389671361504</v>
      </c>
      <c r="E52" s="107">
        <v>32.394366197183103</v>
      </c>
      <c r="F52" s="107">
        <v>28.169014084507044</v>
      </c>
      <c r="G52" s="107">
        <v>97.183098591549296</v>
      </c>
      <c r="H52" s="107">
        <v>79.342723004694832</v>
      </c>
      <c r="I52" s="107">
        <v>30.516431924882632</v>
      </c>
      <c r="J52" s="107">
        <v>15.492957746478872</v>
      </c>
      <c r="K52" s="107">
        <v>14.084507042253522</v>
      </c>
      <c r="L52" s="107">
        <v>19.718309859154928</v>
      </c>
      <c r="M52" s="107">
        <v>32.394366197183103</v>
      </c>
      <c r="N52" s="107">
        <v>6.103286384976526</v>
      </c>
      <c r="O52" s="107">
        <v>20.657276995305164</v>
      </c>
      <c r="P52" s="107"/>
      <c r="Q52" s="107">
        <v>1.8779342723004695</v>
      </c>
      <c r="R52" s="107"/>
      <c r="S52" s="107">
        <v>100</v>
      </c>
    </row>
    <row r="53" spans="1:19" x14ac:dyDescent="0.25">
      <c r="A53" s="18" t="s">
        <v>16</v>
      </c>
      <c r="B53" s="107">
        <v>96.666666666666671</v>
      </c>
      <c r="C53" s="107"/>
      <c r="D53" s="107">
        <v>49.382716049382715</v>
      </c>
      <c r="E53" s="107">
        <v>30.123456790123459</v>
      </c>
      <c r="F53" s="107">
        <v>24.567901234567902</v>
      </c>
      <c r="G53" s="107">
        <v>94.197530864197532</v>
      </c>
      <c r="H53" s="107">
        <v>80.123456790123456</v>
      </c>
      <c r="I53" s="107">
        <v>29.629629629629626</v>
      </c>
      <c r="J53" s="107">
        <v>25.555555555555554</v>
      </c>
      <c r="K53" s="107">
        <v>18.641975308641975</v>
      </c>
      <c r="L53" s="107">
        <v>32.592592592592595</v>
      </c>
      <c r="M53" s="107">
        <v>48.76543209876543</v>
      </c>
      <c r="N53" s="107">
        <v>12.098765432098766</v>
      </c>
      <c r="O53" s="107">
        <v>28.641975308641975</v>
      </c>
      <c r="P53" s="107"/>
      <c r="Q53" s="107">
        <v>3.3333333333333335</v>
      </c>
      <c r="R53" s="107"/>
      <c r="S53" s="107">
        <v>100</v>
      </c>
    </row>
    <row r="54" spans="1:19" x14ac:dyDescent="0.25">
      <c r="A54" s="18" t="s">
        <v>17</v>
      </c>
      <c r="B54" s="107">
        <v>96.680497925311201</v>
      </c>
      <c r="C54" s="107"/>
      <c r="D54" s="107">
        <v>52.282157676348554</v>
      </c>
      <c r="E54" s="107">
        <v>37.551867219917014</v>
      </c>
      <c r="F54" s="107">
        <v>28.008298755186722</v>
      </c>
      <c r="G54" s="107">
        <v>95.435684647302907</v>
      </c>
      <c r="H54" s="107">
        <v>82.780082987551864</v>
      </c>
      <c r="I54" s="107">
        <v>34.647302904564313</v>
      </c>
      <c r="J54" s="107">
        <v>28.008298755186722</v>
      </c>
      <c r="K54" s="107">
        <v>25.103734439834025</v>
      </c>
      <c r="L54" s="107">
        <v>40.663900414937757</v>
      </c>
      <c r="M54" s="107">
        <v>56.016597510373444</v>
      </c>
      <c r="N54" s="107">
        <v>12.033195020746888</v>
      </c>
      <c r="O54" s="107">
        <v>31.535269709543567</v>
      </c>
      <c r="P54" s="107"/>
      <c r="Q54" s="107">
        <v>3.3195020746887969</v>
      </c>
      <c r="R54" s="107"/>
      <c r="S54" s="107">
        <v>100</v>
      </c>
    </row>
    <row r="55" spans="1:19" x14ac:dyDescent="0.25">
      <c r="A55" s="18" t="s">
        <v>18</v>
      </c>
      <c r="B55" s="107">
        <v>95.73459715639811</v>
      </c>
      <c r="C55" s="107"/>
      <c r="D55" s="107">
        <v>51.184834123222743</v>
      </c>
      <c r="E55" s="107">
        <v>29.383886255924168</v>
      </c>
      <c r="F55" s="107">
        <v>21.327014218009481</v>
      </c>
      <c r="G55" s="107">
        <v>93.838862559241704</v>
      </c>
      <c r="H55" s="107">
        <v>81.042654028436019</v>
      </c>
      <c r="I55" s="107">
        <v>29.383886255924168</v>
      </c>
      <c r="J55" s="107">
        <v>21.327014218009481</v>
      </c>
      <c r="K55" s="107">
        <v>15.165876777251185</v>
      </c>
      <c r="L55" s="107">
        <v>21.800947867298579</v>
      </c>
      <c r="M55" s="107">
        <v>45.023696682464454</v>
      </c>
      <c r="N55" s="107">
        <v>10.42654028436019</v>
      </c>
      <c r="O55" s="107">
        <v>27.488151658767773</v>
      </c>
      <c r="P55" s="107"/>
      <c r="Q55" s="107">
        <v>4.2654028436018958</v>
      </c>
      <c r="R55" s="107"/>
      <c r="S55" s="107">
        <v>100</v>
      </c>
    </row>
    <row r="56" spans="1:19" x14ac:dyDescent="0.25">
      <c r="A56" s="18" t="s">
        <v>19</v>
      </c>
      <c r="B56" s="107">
        <v>95.604395604395606</v>
      </c>
      <c r="C56" s="107"/>
      <c r="D56" s="107">
        <v>39.010989010989015</v>
      </c>
      <c r="E56" s="107">
        <v>21.611721611721613</v>
      </c>
      <c r="F56" s="107">
        <v>22.893772893772894</v>
      </c>
      <c r="G56" s="107">
        <v>92.490842490842496</v>
      </c>
      <c r="H56" s="107">
        <v>77.472527472527474</v>
      </c>
      <c r="I56" s="107">
        <v>22.893772893772894</v>
      </c>
      <c r="J56" s="107">
        <v>20.146520146520146</v>
      </c>
      <c r="K56" s="107">
        <v>14.652014652014653</v>
      </c>
      <c r="L56" s="107">
        <v>25.274725274725274</v>
      </c>
      <c r="M56" s="107">
        <v>33.150183150183146</v>
      </c>
      <c r="N56" s="107">
        <v>9.8901098901098905</v>
      </c>
      <c r="O56" s="107">
        <v>22.710622710622712</v>
      </c>
      <c r="P56" s="107"/>
      <c r="Q56" s="107">
        <v>4.395604395604396</v>
      </c>
      <c r="R56" s="107"/>
      <c r="S56" s="107">
        <v>100</v>
      </c>
    </row>
    <row r="57" spans="1:19" x14ac:dyDescent="0.25">
      <c r="A57" s="18" t="s">
        <v>20</v>
      </c>
      <c r="B57" s="107">
        <v>96.325459317585299</v>
      </c>
      <c r="C57" s="107"/>
      <c r="D57" s="107">
        <v>45.14435695538058</v>
      </c>
      <c r="E57" s="107">
        <v>33.595800524934383</v>
      </c>
      <c r="F57" s="107">
        <v>25.459317585301839</v>
      </c>
      <c r="G57" s="107">
        <v>93.569553805774277</v>
      </c>
      <c r="H57" s="107">
        <v>82.414698162729664</v>
      </c>
      <c r="I57" s="107">
        <v>27.559055118110237</v>
      </c>
      <c r="J57" s="107">
        <v>23.753280839895012</v>
      </c>
      <c r="K57" s="107">
        <v>15.748031496062993</v>
      </c>
      <c r="L57" s="107">
        <v>36.876640419947506</v>
      </c>
      <c r="M57" s="107">
        <v>47.900262467191602</v>
      </c>
      <c r="N57" s="107">
        <v>11.15485564304462</v>
      </c>
      <c r="O57" s="107">
        <v>24.540682414698161</v>
      </c>
      <c r="P57" s="107"/>
      <c r="Q57" s="107">
        <v>3.674540682414698</v>
      </c>
      <c r="R57" s="107"/>
      <c r="S57" s="107">
        <v>100</v>
      </c>
    </row>
    <row r="58" spans="1:19" x14ac:dyDescent="0.25">
      <c r="A58" s="18" t="s">
        <v>21</v>
      </c>
      <c r="B58" s="107">
        <v>98.066783831282962</v>
      </c>
      <c r="C58" s="107"/>
      <c r="D58" s="107">
        <v>64.147627416520208</v>
      </c>
      <c r="E58" s="107">
        <v>40.597539543057998</v>
      </c>
      <c r="F58" s="107">
        <v>27.065026362038662</v>
      </c>
      <c r="G58" s="107">
        <v>96.660808435852374</v>
      </c>
      <c r="H58" s="107">
        <v>84.182776801405979</v>
      </c>
      <c r="I58" s="107">
        <v>33.040421792618631</v>
      </c>
      <c r="J58" s="107">
        <v>34.622144112478033</v>
      </c>
      <c r="K58" s="107">
        <v>18.101933216168717</v>
      </c>
      <c r="L58" s="107">
        <v>22.144112478031637</v>
      </c>
      <c r="M58" s="107">
        <v>55.711775043936726</v>
      </c>
      <c r="N58" s="107">
        <v>16.695957820738137</v>
      </c>
      <c r="O58" s="107">
        <v>45.518453427065026</v>
      </c>
      <c r="P58" s="107"/>
      <c r="Q58" s="107">
        <v>1.9332161687170473</v>
      </c>
      <c r="R58" s="107"/>
      <c r="S58" s="107">
        <v>100</v>
      </c>
    </row>
    <row r="59" spans="1:19" ht="6.75" customHeight="1" x14ac:dyDescent="0.25">
      <c r="A59" s="18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</row>
    <row r="60" spans="1:19" x14ac:dyDescent="0.25">
      <c r="A60" s="18" t="s">
        <v>22</v>
      </c>
      <c r="B60" s="107">
        <v>98.640093786635404</v>
      </c>
      <c r="C60" s="107"/>
      <c r="D60" s="107">
        <v>56.740914419695201</v>
      </c>
      <c r="E60" s="107">
        <v>32.989449003516995</v>
      </c>
      <c r="F60" s="107">
        <v>25.32239155920281</v>
      </c>
      <c r="G60" s="107">
        <v>97.819460726846415</v>
      </c>
      <c r="H60" s="107">
        <v>87.948417350527549</v>
      </c>
      <c r="I60" s="107">
        <v>27.690504103165299</v>
      </c>
      <c r="J60" s="107">
        <v>26.330597889800707</v>
      </c>
      <c r="K60" s="107">
        <v>23.634232121922626</v>
      </c>
      <c r="L60" s="107">
        <v>29.613130128956623</v>
      </c>
      <c r="M60" s="107">
        <v>54.607268464243845</v>
      </c>
      <c r="N60" s="107">
        <v>11.160609613130129</v>
      </c>
      <c r="O60" s="107">
        <v>37.58499413833529</v>
      </c>
      <c r="P60" s="107"/>
      <c r="Q60" s="107">
        <v>1.3599062133645956</v>
      </c>
      <c r="R60" s="107"/>
      <c r="S60" s="107">
        <v>100</v>
      </c>
    </row>
    <row r="61" spans="1:19" x14ac:dyDescent="0.25">
      <c r="A61" s="18" t="s">
        <v>23</v>
      </c>
      <c r="B61" s="107">
        <v>98.699763593380624</v>
      </c>
      <c r="C61" s="107"/>
      <c r="D61" s="107">
        <v>61.859732072498034</v>
      </c>
      <c r="E61" s="107">
        <v>47.990543735224591</v>
      </c>
      <c r="F61" s="107">
        <v>28.211189913317575</v>
      </c>
      <c r="G61" s="107">
        <v>97.95114263199369</v>
      </c>
      <c r="H61" s="107">
        <v>85.145784081954289</v>
      </c>
      <c r="I61" s="107">
        <v>31.32387706855792</v>
      </c>
      <c r="J61" s="107">
        <v>38.731284475965325</v>
      </c>
      <c r="K61" s="107">
        <v>34.318360914105597</v>
      </c>
      <c r="L61" s="107">
        <v>47.123719464144997</v>
      </c>
      <c r="M61" s="107">
        <v>70.291568163908593</v>
      </c>
      <c r="N61" s="107">
        <v>16.90307328605201</v>
      </c>
      <c r="O61" s="107">
        <v>44.602048857368004</v>
      </c>
      <c r="P61" s="107"/>
      <c r="Q61" s="107">
        <v>1.3002364066193852</v>
      </c>
      <c r="R61" s="107"/>
      <c r="S61" s="107">
        <v>100</v>
      </c>
    </row>
    <row r="62" spans="1:19" x14ac:dyDescent="0.25">
      <c r="A62" s="18" t="s">
        <v>24</v>
      </c>
      <c r="B62" s="107">
        <v>98.419979612640162</v>
      </c>
      <c r="C62" s="107"/>
      <c r="D62" s="107">
        <v>54.943934760448521</v>
      </c>
      <c r="E62" s="107">
        <v>38.685015290519878</v>
      </c>
      <c r="F62" s="107">
        <v>27.675840978593275</v>
      </c>
      <c r="G62" s="107">
        <v>97.553516819571868</v>
      </c>
      <c r="H62" s="107">
        <v>85.474006116207946</v>
      </c>
      <c r="I62" s="107">
        <v>30.479102956167175</v>
      </c>
      <c r="J62" s="107">
        <v>31.702344546381244</v>
      </c>
      <c r="K62" s="107">
        <v>23.496432212028541</v>
      </c>
      <c r="L62" s="107">
        <v>34.097859327217122</v>
      </c>
      <c r="M62" s="107">
        <v>56.472986748216101</v>
      </c>
      <c r="N62" s="107">
        <v>13.863404689092762</v>
      </c>
      <c r="O62" s="107">
        <v>37.920489296636084</v>
      </c>
      <c r="P62" s="107"/>
      <c r="Q62" s="107">
        <v>1.5800203873598369</v>
      </c>
      <c r="R62" s="107"/>
      <c r="S62" s="107">
        <v>100</v>
      </c>
    </row>
    <row r="63" spans="1:19" x14ac:dyDescent="0.25">
      <c r="A63" s="108" t="s">
        <v>25</v>
      </c>
      <c r="B63" s="107">
        <v>96.466691203533301</v>
      </c>
      <c r="C63" s="107"/>
      <c r="D63" s="107">
        <v>47.110783952889221</v>
      </c>
      <c r="E63" s="107">
        <v>29.186602870813399</v>
      </c>
      <c r="F63" s="107">
        <v>24.475524475524477</v>
      </c>
      <c r="G63" s="107">
        <v>94.4055944055944</v>
      </c>
      <c r="H63" s="107">
        <v>80.34596981965403</v>
      </c>
      <c r="I63" s="107">
        <v>28.597718071402284</v>
      </c>
      <c r="J63" s="107">
        <v>22.856091277143907</v>
      </c>
      <c r="K63" s="107">
        <v>17.924181082075819</v>
      </c>
      <c r="L63" s="107">
        <v>29.481045270518958</v>
      </c>
      <c r="M63" s="107">
        <v>43.540669856459331</v>
      </c>
      <c r="N63" s="107">
        <v>10.599926389400073</v>
      </c>
      <c r="O63" s="107">
        <v>26.426205373573797</v>
      </c>
      <c r="P63" s="107"/>
      <c r="Q63" s="107">
        <v>3.5333087964666916</v>
      </c>
      <c r="R63" s="107"/>
      <c r="S63" s="107">
        <v>100</v>
      </c>
    </row>
    <row r="64" spans="1:19" x14ac:dyDescent="0.25">
      <c r="A64" s="18" t="s">
        <v>26</v>
      </c>
      <c r="B64" s="107">
        <v>97.069872276483849</v>
      </c>
      <c r="C64" s="107"/>
      <c r="D64" s="107">
        <v>53.268219383921867</v>
      </c>
      <c r="E64" s="107">
        <v>36.589030803906837</v>
      </c>
      <c r="F64" s="107">
        <v>26.145755071374904</v>
      </c>
      <c r="G64" s="107">
        <v>94.891059353869267</v>
      </c>
      <c r="H64" s="107">
        <v>83.170548459804664</v>
      </c>
      <c r="I64" s="107">
        <v>29.902329075882793</v>
      </c>
      <c r="J64" s="107">
        <v>28.399699474079636</v>
      </c>
      <c r="K64" s="107">
        <v>16.754320060105186</v>
      </c>
      <c r="L64" s="107">
        <v>30.578512396694212</v>
      </c>
      <c r="M64" s="107">
        <v>51.239669421487598</v>
      </c>
      <c r="N64" s="107">
        <v>13.5236664162284</v>
      </c>
      <c r="O64" s="107">
        <v>33.508640120210373</v>
      </c>
      <c r="P64" s="107"/>
      <c r="Q64" s="107">
        <v>2.9301277235161534</v>
      </c>
      <c r="R64" s="107"/>
      <c r="S64" s="107">
        <v>100</v>
      </c>
    </row>
    <row r="65" spans="1:19" x14ac:dyDescent="0.25">
      <c r="A65" s="65" t="s">
        <v>27</v>
      </c>
      <c r="B65" s="111">
        <v>97.994224615624759</v>
      </c>
      <c r="C65" s="111"/>
      <c r="D65" s="111">
        <v>55.076875048778582</v>
      </c>
      <c r="E65" s="111">
        <v>36.400530710996641</v>
      </c>
      <c r="F65" s="111">
        <v>26.160930305158825</v>
      </c>
      <c r="G65" s="111">
        <v>96.776711152735501</v>
      </c>
      <c r="H65" s="111">
        <v>84.90595488956528</v>
      </c>
      <c r="I65" s="111">
        <v>29.259345976742374</v>
      </c>
      <c r="J65" s="111">
        <v>29.087645360181064</v>
      </c>
      <c r="K65" s="111">
        <v>23.803949114180909</v>
      </c>
      <c r="L65" s="111">
        <v>33.840630609537186</v>
      </c>
      <c r="M65" s="111">
        <v>55.303207679700307</v>
      </c>
      <c r="N65" s="111">
        <v>12.838523374697571</v>
      </c>
      <c r="O65" s="111">
        <v>36.236634667915396</v>
      </c>
      <c r="P65" s="111"/>
      <c r="Q65" s="111">
        <v>2.0057753843752439</v>
      </c>
      <c r="R65" s="111"/>
      <c r="S65" s="111">
        <v>100</v>
      </c>
    </row>
    <row r="66" spans="1:19" x14ac:dyDescent="0.25">
      <c r="A66" s="9" t="s">
        <v>28</v>
      </c>
    </row>
  </sheetData>
  <mergeCells count="11">
    <mergeCell ref="S35:S36"/>
    <mergeCell ref="A1:S1"/>
    <mergeCell ref="A2:A3"/>
    <mergeCell ref="A35:A36"/>
    <mergeCell ref="B35:B36"/>
    <mergeCell ref="D35:O35"/>
    <mergeCell ref="Q35:Q36"/>
    <mergeCell ref="B2:B3"/>
    <mergeCell ref="S2:S3"/>
    <mergeCell ref="Q2:Q3"/>
    <mergeCell ref="D2:O2"/>
  </mergeCells>
  <pageMargins left="0.31496062992125984" right="0.31496062992125984" top="0.74803149606299213" bottom="0.74803149606299213" header="0.31496062992125984" footer="0.31496062992125984"/>
  <pageSetup scale="64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36"/>
  <sheetViews>
    <sheetView workbookViewId="0">
      <selection activeCell="R22" sqref="R22"/>
    </sheetView>
  </sheetViews>
  <sheetFormatPr defaultRowHeight="15" x14ac:dyDescent="0.25"/>
  <cols>
    <col min="1" max="1" width="35.42578125" customWidth="1"/>
    <col min="3" max="3" width="0.85546875" customWidth="1"/>
    <col min="8" max="8" width="10" customWidth="1"/>
    <col min="10" max="10" width="0.5703125" customWidth="1"/>
    <col min="12" max="12" width="1.140625" customWidth="1"/>
  </cols>
  <sheetData>
    <row r="1" spans="1:13" ht="31.5" customHeight="1" x14ac:dyDescent="0.25">
      <c r="A1" s="112" t="s">
        <v>159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1.75" customHeight="1" x14ac:dyDescent="0.25">
      <c r="A2" s="114" t="s">
        <v>60</v>
      </c>
      <c r="B2" s="131" t="s">
        <v>97</v>
      </c>
      <c r="C2" s="95"/>
      <c r="D2" s="119" t="s">
        <v>98</v>
      </c>
      <c r="E2" s="119"/>
      <c r="F2" s="119"/>
      <c r="G2" s="119"/>
      <c r="H2" s="119"/>
      <c r="I2" s="119"/>
      <c r="J2" s="85"/>
      <c r="K2" s="129" t="s">
        <v>99</v>
      </c>
      <c r="L2" s="99"/>
      <c r="M2" s="129" t="s">
        <v>58</v>
      </c>
    </row>
    <row r="3" spans="1:13" ht="67.5" customHeight="1" x14ac:dyDescent="0.25">
      <c r="A3" s="114"/>
      <c r="B3" s="236"/>
      <c r="C3" s="238"/>
      <c r="D3" s="77" t="s">
        <v>100</v>
      </c>
      <c r="E3" s="77" t="s">
        <v>101</v>
      </c>
      <c r="F3" s="77" t="s">
        <v>102</v>
      </c>
      <c r="G3" s="77" t="s">
        <v>103</v>
      </c>
      <c r="H3" s="77" t="s">
        <v>104</v>
      </c>
      <c r="I3" s="77" t="s">
        <v>105</v>
      </c>
      <c r="J3" s="239"/>
      <c r="K3" s="236"/>
      <c r="L3" s="238"/>
      <c r="M3" s="130"/>
    </row>
    <row r="4" spans="1:13" ht="15" customHeight="1" x14ac:dyDescent="0.25">
      <c r="A4" s="220"/>
      <c r="B4" s="159" t="s">
        <v>133</v>
      </c>
      <c r="C4" s="159"/>
      <c r="D4" s="159" t="s">
        <v>133</v>
      </c>
      <c r="E4" s="159" t="s">
        <v>133</v>
      </c>
      <c r="F4" s="159" t="s">
        <v>133</v>
      </c>
      <c r="G4" s="159" t="s">
        <v>133</v>
      </c>
      <c r="H4" s="159" t="s">
        <v>133</v>
      </c>
      <c r="I4" s="159" t="s">
        <v>133</v>
      </c>
      <c r="J4" s="159"/>
      <c r="K4" s="159" t="s">
        <v>133</v>
      </c>
      <c r="L4" s="159"/>
      <c r="M4" s="159" t="s">
        <v>133</v>
      </c>
    </row>
    <row r="5" spans="1:13" ht="19.5" x14ac:dyDescent="0.25">
      <c r="A5" s="232" t="s">
        <v>61</v>
      </c>
      <c r="B5" s="233">
        <v>18</v>
      </c>
      <c r="C5" s="216"/>
      <c r="D5" s="233">
        <v>17</v>
      </c>
      <c r="E5" s="233">
        <v>12</v>
      </c>
      <c r="F5" s="233">
        <v>5</v>
      </c>
      <c r="G5" s="234">
        <v>1</v>
      </c>
      <c r="H5" s="234">
        <v>0</v>
      </c>
      <c r="I5" s="233">
        <v>6</v>
      </c>
      <c r="J5" s="216"/>
      <c r="K5" s="235">
        <f t="shared" ref="K5:K16" si="0">M5-B5</f>
        <v>14</v>
      </c>
      <c r="L5" s="47"/>
      <c r="M5" s="235">
        <v>32</v>
      </c>
    </row>
    <row r="6" spans="1:13" x14ac:dyDescent="0.25">
      <c r="A6" s="23" t="s">
        <v>62</v>
      </c>
      <c r="B6" s="23">
        <v>26</v>
      </c>
      <c r="C6" s="216"/>
      <c r="D6" s="23">
        <v>25</v>
      </c>
      <c r="E6" s="23">
        <v>16</v>
      </c>
      <c r="F6" s="23">
        <v>4</v>
      </c>
      <c r="G6" s="61">
        <v>3</v>
      </c>
      <c r="H6" s="61">
        <v>1</v>
      </c>
      <c r="I6" s="23">
        <v>8</v>
      </c>
      <c r="J6" s="216"/>
      <c r="K6" s="42">
        <f t="shared" si="0"/>
        <v>14</v>
      </c>
      <c r="L6" s="47"/>
      <c r="M6" s="42">
        <v>40</v>
      </c>
    </row>
    <row r="7" spans="1:13" x14ac:dyDescent="0.25">
      <c r="A7" s="23" t="s">
        <v>63</v>
      </c>
      <c r="B7" s="23">
        <v>30</v>
      </c>
      <c r="C7" s="216"/>
      <c r="D7" s="23">
        <v>30</v>
      </c>
      <c r="E7" s="23">
        <v>21</v>
      </c>
      <c r="F7" s="23">
        <v>5</v>
      </c>
      <c r="G7" s="61">
        <v>3</v>
      </c>
      <c r="H7" s="61">
        <v>2</v>
      </c>
      <c r="I7" s="23">
        <v>3</v>
      </c>
      <c r="J7" s="216"/>
      <c r="K7" s="42">
        <f t="shared" si="0"/>
        <v>61</v>
      </c>
      <c r="L7" s="47"/>
      <c r="M7" s="42">
        <v>91</v>
      </c>
    </row>
    <row r="8" spans="1:13" x14ac:dyDescent="0.25">
      <c r="A8" s="23" t="s">
        <v>64</v>
      </c>
      <c r="B8" s="23">
        <v>1334</v>
      </c>
      <c r="C8" s="216"/>
      <c r="D8" s="23">
        <v>1286</v>
      </c>
      <c r="E8" s="23">
        <v>523</v>
      </c>
      <c r="F8" s="23">
        <v>58</v>
      </c>
      <c r="G8" s="61">
        <v>34</v>
      </c>
      <c r="H8" s="61">
        <v>9</v>
      </c>
      <c r="I8" s="23">
        <v>145</v>
      </c>
      <c r="J8" s="216"/>
      <c r="K8" s="42">
        <f t="shared" si="0"/>
        <v>6611</v>
      </c>
      <c r="L8" s="47"/>
      <c r="M8" s="42">
        <v>7945</v>
      </c>
    </row>
    <row r="9" spans="1:13" x14ac:dyDescent="0.25">
      <c r="A9" s="23" t="s">
        <v>65</v>
      </c>
      <c r="B9" s="23">
        <v>63</v>
      </c>
      <c r="C9" s="216"/>
      <c r="D9" s="23">
        <v>57</v>
      </c>
      <c r="E9" s="23">
        <v>23</v>
      </c>
      <c r="F9" s="23">
        <v>3</v>
      </c>
      <c r="G9" s="61">
        <v>1</v>
      </c>
      <c r="H9" s="61">
        <v>0</v>
      </c>
      <c r="I9" s="23">
        <v>6</v>
      </c>
      <c r="J9" s="216"/>
      <c r="K9" s="42">
        <f t="shared" si="0"/>
        <v>565</v>
      </c>
      <c r="L9" s="47"/>
      <c r="M9" s="42">
        <v>628</v>
      </c>
    </row>
    <row r="10" spans="1:13" x14ac:dyDescent="0.25">
      <c r="A10" s="23" t="s">
        <v>66</v>
      </c>
      <c r="B10" s="23">
        <v>10</v>
      </c>
      <c r="C10" s="216"/>
      <c r="D10" s="23">
        <v>10</v>
      </c>
      <c r="E10" s="23">
        <v>5</v>
      </c>
      <c r="F10" s="23">
        <v>0</v>
      </c>
      <c r="G10" s="61">
        <v>0</v>
      </c>
      <c r="H10" s="61">
        <v>0</v>
      </c>
      <c r="I10" s="23">
        <v>1</v>
      </c>
      <c r="J10" s="216"/>
      <c r="K10" s="42">
        <f t="shared" si="0"/>
        <v>4</v>
      </c>
      <c r="L10" s="47"/>
      <c r="M10" s="42">
        <v>14</v>
      </c>
    </row>
    <row r="11" spans="1:13" x14ac:dyDescent="0.25">
      <c r="A11" s="23" t="s">
        <v>67</v>
      </c>
      <c r="B11" s="23">
        <v>93</v>
      </c>
      <c r="C11" s="216"/>
      <c r="D11" s="23">
        <v>90</v>
      </c>
      <c r="E11" s="23">
        <v>61</v>
      </c>
      <c r="F11" s="23">
        <v>10</v>
      </c>
      <c r="G11" s="61">
        <v>5</v>
      </c>
      <c r="H11" s="61">
        <v>7</v>
      </c>
      <c r="I11" s="23">
        <v>12</v>
      </c>
      <c r="J11" s="216"/>
      <c r="K11" s="42">
        <f t="shared" si="0"/>
        <v>101</v>
      </c>
      <c r="L11" s="47"/>
      <c r="M11" s="42">
        <v>194</v>
      </c>
    </row>
    <row r="12" spans="1:13" x14ac:dyDescent="0.25">
      <c r="A12" s="23" t="s">
        <v>68</v>
      </c>
      <c r="B12" s="23">
        <v>50</v>
      </c>
      <c r="C12" s="216"/>
      <c r="D12" s="23">
        <v>48</v>
      </c>
      <c r="E12" s="23">
        <v>37</v>
      </c>
      <c r="F12" s="23">
        <v>26</v>
      </c>
      <c r="G12" s="61">
        <v>12</v>
      </c>
      <c r="H12" s="61">
        <v>3</v>
      </c>
      <c r="I12" s="23">
        <v>22</v>
      </c>
      <c r="J12" s="216"/>
      <c r="K12" s="42">
        <f t="shared" si="0"/>
        <v>21</v>
      </c>
      <c r="L12" s="47"/>
      <c r="M12" s="42">
        <v>71</v>
      </c>
    </row>
    <row r="13" spans="1:13" x14ac:dyDescent="0.25">
      <c r="A13" s="23" t="s">
        <v>69</v>
      </c>
      <c r="B13" s="23">
        <v>188</v>
      </c>
      <c r="C13" s="216"/>
      <c r="D13" s="23">
        <v>171</v>
      </c>
      <c r="E13" s="23">
        <v>70</v>
      </c>
      <c r="F13" s="23">
        <v>17</v>
      </c>
      <c r="G13" s="61">
        <v>12</v>
      </c>
      <c r="H13" s="61">
        <v>6</v>
      </c>
      <c r="I13" s="23">
        <v>29</v>
      </c>
      <c r="J13" s="216"/>
      <c r="K13" s="42">
        <f t="shared" si="0"/>
        <v>2021</v>
      </c>
      <c r="L13" s="47"/>
      <c r="M13" s="42">
        <v>2209</v>
      </c>
    </row>
    <row r="14" spans="1:13" x14ac:dyDescent="0.25">
      <c r="A14" s="23" t="s">
        <v>70</v>
      </c>
      <c r="B14" s="23">
        <v>85</v>
      </c>
      <c r="C14" s="216"/>
      <c r="D14" s="23">
        <v>79</v>
      </c>
      <c r="E14" s="23">
        <v>34</v>
      </c>
      <c r="F14" s="23">
        <v>5</v>
      </c>
      <c r="G14" s="61">
        <v>4</v>
      </c>
      <c r="H14" s="61">
        <v>4</v>
      </c>
      <c r="I14" s="23">
        <v>11</v>
      </c>
      <c r="J14" s="216"/>
      <c r="K14" s="42">
        <f t="shared" si="0"/>
        <v>555</v>
      </c>
      <c r="L14" s="47"/>
      <c r="M14" s="42">
        <v>640</v>
      </c>
    </row>
    <row r="15" spans="1:13" x14ac:dyDescent="0.25">
      <c r="A15" s="23" t="s">
        <v>71</v>
      </c>
      <c r="B15" s="23">
        <v>139</v>
      </c>
      <c r="C15" s="216"/>
      <c r="D15" s="23">
        <v>130</v>
      </c>
      <c r="E15" s="23">
        <v>65</v>
      </c>
      <c r="F15" s="23">
        <v>5</v>
      </c>
      <c r="G15" s="61">
        <v>2</v>
      </c>
      <c r="H15" s="61">
        <v>0</v>
      </c>
      <c r="I15" s="23">
        <v>21</v>
      </c>
      <c r="J15" s="216"/>
      <c r="K15" s="42">
        <f t="shared" si="0"/>
        <v>810</v>
      </c>
      <c r="L15" s="47"/>
      <c r="M15" s="42">
        <v>949</v>
      </c>
    </row>
    <row r="16" spans="1:13" x14ac:dyDescent="0.25">
      <c r="A16" s="24" t="s">
        <v>45</v>
      </c>
      <c r="B16" s="44">
        <v>2036</v>
      </c>
      <c r="C16" s="44"/>
      <c r="D16" s="24">
        <v>1943</v>
      </c>
      <c r="E16" s="24">
        <v>867</v>
      </c>
      <c r="F16" s="24">
        <v>138</v>
      </c>
      <c r="G16" s="62">
        <v>77</v>
      </c>
      <c r="H16" s="62">
        <v>32</v>
      </c>
      <c r="I16" s="24">
        <v>264</v>
      </c>
      <c r="J16" s="24"/>
      <c r="K16" s="44">
        <f t="shared" si="0"/>
        <v>10777</v>
      </c>
      <c r="L16" s="44"/>
      <c r="M16" s="44">
        <v>12813</v>
      </c>
    </row>
    <row r="17" spans="1:14" x14ac:dyDescent="0.25">
      <c r="A17" s="9" t="s">
        <v>28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4" ht="35.25" customHeight="1" x14ac:dyDescent="0.25">
      <c r="A18" s="149" t="s">
        <v>140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2"/>
    </row>
    <row r="19" spans="1:14" ht="8.25" customHeight="1" x14ac:dyDescent="0.25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1:14" x14ac:dyDescent="0.25">
      <c r="A20" s="114" t="s">
        <v>60</v>
      </c>
      <c r="B20" s="131" t="s">
        <v>97</v>
      </c>
      <c r="C20" s="95"/>
      <c r="D20" s="119" t="s">
        <v>98</v>
      </c>
      <c r="E20" s="119"/>
      <c r="F20" s="119"/>
      <c r="G20" s="119"/>
      <c r="H20" s="119"/>
      <c r="I20" s="119"/>
      <c r="J20" s="85"/>
      <c r="K20" s="129" t="s">
        <v>99</v>
      </c>
      <c r="L20" s="93"/>
      <c r="M20" s="129" t="s">
        <v>58</v>
      </c>
    </row>
    <row r="21" spans="1:14" ht="61.5" customHeight="1" x14ac:dyDescent="0.25">
      <c r="A21" s="114"/>
      <c r="B21" s="130"/>
      <c r="C21" s="87"/>
      <c r="D21" s="73" t="s">
        <v>100</v>
      </c>
      <c r="E21" s="73" t="s">
        <v>101</v>
      </c>
      <c r="F21" s="73" t="s">
        <v>102</v>
      </c>
      <c r="G21" s="73" t="s">
        <v>103</v>
      </c>
      <c r="H21" s="73" t="s">
        <v>104</v>
      </c>
      <c r="I21" s="73" t="s">
        <v>105</v>
      </c>
      <c r="J21" s="211"/>
      <c r="K21" s="237"/>
      <c r="L21" s="86"/>
      <c r="M21" s="130"/>
    </row>
    <row r="22" spans="1:14" x14ac:dyDescent="0.25">
      <c r="A22" s="114"/>
      <c r="B22" s="74" t="s">
        <v>35</v>
      </c>
      <c r="C22" s="159"/>
      <c r="D22" s="74" t="s">
        <v>35</v>
      </c>
      <c r="E22" s="74" t="s">
        <v>35</v>
      </c>
      <c r="F22" s="74" t="s">
        <v>35</v>
      </c>
      <c r="G22" s="74" t="s">
        <v>35</v>
      </c>
      <c r="H22" s="74" t="s">
        <v>35</v>
      </c>
      <c r="I22" s="74" t="s">
        <v>35</v>
      </c>
      <c r="J22" s="159"/>
      <c r="K22" s="74" t="s">
        <v>35</v>
      </c>
      <c r="L22" s="159"/>
      <c r="M22" s="74" t="s">
        <v>35</v>
      </c>
    </row>
    <row r="23" spans="1:14" ht="19.5" x14ac:dyDescent="0.25">
      <c r="A23" s="51" t="s">
        <v>61</v>
      </c>
      <c r="B23" s="43">
        <f>B5/$M5*100</f>
        <v>56.25</v>
      </c>
      <c r="C23" s="168"/>
      <c r="D23" s="43">
        <f t="shared" ref="D23:M23" si="1">D5/$M5*100</f>
        <v>53.125</v>
      </c>
      <c r="E23" s="43">
        <f t="shared" si="1"/>
        <v>37.5</v>
      </c>
      <c r="F23" s="43">
        <f t="shared" si="1"/>
        <v>15.625</v>
      </c>
      <c r="G23" s="43">
        <f t="shared" si="1"/>
        <v>3.125</v>
      </c>
      <c r="H23" s="43">
        <f t="shared" si="1"/>
        <v>0</v>
      </c>
      <c r="I23" s="43">
        <f t="shared" si="1"/>
        <v>18.75</v>
      </c>
      <c r="J23" s="168"/>
      <c r="K23" s="43">
        <f t="shared" si="1"/>
        <v>43.75</v>
      </c>
      <c r="L23" s="168"/>
      <c r="M23" s="43">
        <f t="shared" si="1"/>
        <v>100</v>
      </c>
    </row>
    <row r="24" spans="1:14" x14ac:dyDescent="0.25">
      <c r="A24" s="23" t="s">
        <v>62</v>
      </c>
      <c r="B24" s="43">
        <f t="shared" ref="B24:M24" si="2">B6/$M6*100</f>
        <v>65</v>
      </c>
      <c r="C24" s="168"/>
      <c r="D24" s="43">
        <f t="shared" si="2"/>
        <v>62.5</v>
      </c>
      <c r="E24" s="43">
        <f t="shared" si="2"/>
        <v>40</v>
      </c>
      <c r="F24" s="43">
        <f t="shared" si="2"/>
        <v>10</v>
      </c>
      <c r="G24" s="43">
        <f t="shared" si="2"/>
        <v>7.5</v>
      </c>
      <c r="H24" s="43">
        <f t="shared" si="2"/>
        <v>2.5</v>
      </c>
      <c r="I24" s="43">
        <f t="shared" si="2"/>
        <v>20</v>
      </c>
      <c r="J24" s="168"/>
      <c r="K24" s="43">
        <f t="shared" si="2"/>
        <v>35</v>
      </c>
      <c r="L24" s="168"/>
      <c r="M24" s="43">
        <f t="shared" si="2"/>
        <v>100</v>
      </c>
    </row>
    <row r="25" spans="1:14" x14ac:dyDescent="0.25">
      <c r="A25" s="23" t="s">
        <v>63</v>
      </c>
      <c r="B25" s="43">
        <f t="shared" ref="B25:M25" si="3">B7/$M7*100</f>
        <v>32.967032967032964</v>
      </c>
      <c r="C25" s="168"/>
      <c r="D25" s="43">
        <f t="shared" si="3"/>
        <v>32.967032967032964</v>
      </c>
      <c r="E25" s="43">
        <f t="shared" si="3"/>
        <v>23.076923076923077</v>
      </c>
      <c r="F25" s="43">
        <f t="shared" si="3"/>
        <v>5.4945054945054945</v>
      </c>
      <c r="G25" s="43">
        <f t="shared" si="3"/>
        <v>3.296703296703297</v>
      </c>
      <c r="H25" s="43">
        <f t="shared" si="3"/>
        <v>2.197802197802198</v>
      </c>
      <c r="I25" s="43">
        <f t="shared" si="3"/>
        <v>3.296703296703297</v>
      </c>
      <c r="J25" s="168"/>
      <c r="K25" s="43">
        <f t="shared" si="3"/>
        <v>67.032967032967022</v>
      </c>
      <c r="L25" s="168"/>
      <c r="M25" s="43">
        <f t="shared" si="3"/>
        <v>100</v>
      </c>
    </row>
    <row r="26" spans="1:14" x14ac:dyDescent="0.25">
      <c r="A26" s="23" t="s">
        <v>64</v>
      </c>
      <c r="B26" s="43">
        <f t="shared" ref="B26:M26" si="4">B8/$M8*100</f>
        <v>16.790434235368156</v>
      </c>
      <c r="C26" s="168"/>
      <c r="D26" s="43">
        <f t="shared" si="4"/>
        <v>16.186280679672752</v>
      </c>
      <c r="E26" s="43">
        <f t="shared" si="4"/>
        <v>6.5827564505978593</v>
      </c>
      <c r="F26" s="43">
        <f t="shared" si="4"/>
        <v>0.73001887979861546</v>
      </c>
      <c r="G26" s="43">
        <f t="shared" si="4"/>
        <v>0.42794210195091253</v>
      </c>
      <c r="H26" s="43">
        <f t="shared" si="4"/>
        <v>0.1132787916928886</v>
      </c>
      <c r="I26" s="43">
        <f t="shared" si="4"/>
        <v>1.8250471994965389</v>
      </c>
      <c r="J26" s="168"/>
      <c r="K26" s="43">
        <f t="shared" si="4"/>
        <v>83.209565764631847</v>
      </c>
      <c r="L26" s="168"/>
      <c r="M26" s="43">
        <f t="shared" si="4"/>
        <v>100</v>
      </c>
    </row>
    <row r="27" spans="1:14" x14ac:dyDescent="0.25">
      <c r="A27" s="23" t="s">
        <v>65</v>
      </c>
      <c r="B27" s="43">
        <f t="shared" ref="B27:M27" si="5">B9/$M9*100</f>
        <v>10.031847133757962</v>
      </c>
      <c r="C27" s="168"/>
      <c r="D27" s="43">
        <f t="shared" si="5"/>
        <v>9.0764331210191074</v>
      </c>
      <c r="E27" s="43">
        <f t="shared" si="5"/>
        <v>3.6624203821656049</v>
      </c>
      <c r="F27" s="43">
        <f t="shared" si="5"/>
        <v>0.47770700636942676</v>
      </c>
      <c r="G27" s="43">
        <f t="shared" si="5"/>
        <v>0.15923566878980894</v>
      </c>
      <c r="H27" s="43">
        <f t="shared" si="5"/>
        <v>0</v>
      </c>
      <c r="I27" s="43">
        <f t="shared" si="5"/>
        <v>0.95541401273885351</v>
      </c>
      <c r="J27" s="168"/>
      <c r="K27" s="43">
        <f t="shared" si="5"/>
        <v>89.968152866242036</v>
      </c>
      <c r="L27" s="168"/>
      <c r="M27" s="43">
        <f t="shared" si="5"/>
        <v>100</v>
      </c>
    </row>
    <row r="28" spans="1:14" x14ac:dyDescent="0.25">
      <c r="A28" s="23" t="s">
        <v>66</v>
      </c>
      <c r="B28" s="43">
        <f t="shared" ref="B28:M28" si="6">B10/$M10*100</f>
        <v>71.428571428571431</v>
      </c>
      <c r="C28" s="168"/>
      <c r="D28" s="43">
        <f t="shared" si="6"/>
        <v>71.428571428571431</v>
      </c>
      <c r="E28" s="43">
        <f t="shared" si="6"/>
        <v>35.714285714285715</v>
      </c>
      <c r="F28" s="43">
        <f t="shared" si="6"/>
        <v>0</v>
      </c>
      <c r="G28" s="43">
        <f t="shared" si="6"/>
        <v>0</v>
      </c>
      <c r="H28" s="43">
        <f t="shared" si="6"/>
        <v>0</v>
      </c>
      <c r="I28" s="43">
        <f t="shared" si="6"/>
        <v>7.1428571428571423</v>
      </c>
      <c r="J28" s="168"/>
      <c r="K28" s="43">
        <f t="shared" si="6"/>
        <v>28.571428571428569</v>
      </c>
      <c r="L28" s="168"/>
      <c r="M28" s="43">
        <f t="shared" si="6"/>
        <v>100</v>
      </c>
    </row>
    <row r="29" spans="1:14" x14ac:dyDescent="0.25">
      <c r="A29" s="23" t="s">
        <v>67</v>
      </c>
      <c r="B29" s="43">
        <f t="shared" ref="B29:M29" si="7">B11/$M11*100</f>
        <v>47.938144329896907</v>
      </c>
      <c r="C29" s="168"/>
      <c r="D29" s="43">
        <f t="shared" si="7"/>
        <v>46.391752577319586</v>
      </c>
      <c r="E29" s="43">
        <f t="shared" si="7"/>
        <v>31.443298969072163</v>
      </c>
      <c r="F29" s="43">
        <f t="shared" si="7"/>
        <v>5.1546391752577314</v>
      </c>
      <c r="G29" s="43">
        <f t="shared" si="7"/>
        <v>2.5773195876288657</v>
      </c>
      <c r="H29" s="43">
        <f t="shared" si="7"/>
        <v>3.608247422680412</v>
      </c>
      <c r="I29" s="43">
        <f t="shared" si="7"/>
        <v>6.1855670103092786</v>
      </c>
      <c r="J29" s="168"/>
      <c r="K29" s="43">
        <f t="shared" si="7"/>
        <v>52.0618556701031</v>
      </c>
      <c r="L29" s="168"/>
      <c r="M29" s="43">
        <f t="shared" si="7"/>
        <v>100</v>
      </c>
    </row>
    <row r="30" spans="1:14" x14ac:dyDescent="0.25">
      <c r="A30" s="23" t="s">
        <v>68</v>
      </c>
      <c r="B30" s="43">
        <f t="shared" ref="B30:M30" si="8">B12/$M12*100</f>
        <v>70.422535211267601</v>
      </c>
      <c r="C30" s="168"/>
      <c r="D30" s="43">
        <f t="shared" si="8"/>
        <v>67.605633802816897</v>
      </c>
      <c r="E30" s="43">
        <f t="shared" si="8"/>
        <v>52.112676056338024</v>
      </c>
      <c r="F30" s="43">
        <f t="shared" si="8"/>
        <v>36.619718309859159</v>
      </c>
      <c r="G30" s="43">
        <f t="shared" si="8"/>
        <v>16.901408450704224</v>
      </c>
      <c r="H30" s="43">
        <f t="shared" si="8"/>
        <v>4.225352112676056</v>
      </c>
      <c r="I30" s="43">
        <f t="shared" si="8"/>
        <v>30.985915492957744</v>
      </c>
      <c r="J30" s="168"/>
      <c r="K30" s="43">
        <f t="shared" si="8"/>
        <v>29.577464788732392</v>
      </c>
      <c r="L30" s="168"/>
      <c r="M30" s="43">
        <f t="shared" si="8"/>
        <v>100</v>
      </c>
    </row>
    <row r="31" spans="1:14" x14ac:dyDescent="0.25">
      <c r="A31" s="23" t="s">
        <v>69</v>
      </c>
      <c r="B31" s="43">
        <f t="shared" ref="B31:M31" si="9">B13/$M13*100</f>
        <v>8.5106382978723403</v>
      </c>
      <c r="C31" s="168"/>
      <c r="D31" s="43">
        <f t="shared" si="9"/>
        <v>7.7410593028519683</v>
      </c>
      <c r="E31" s="43">
        <f t="shared" si="9"/>
        <v>3.1688546853779989</v>
      </c>
      <c r="F31" s="43">
        <f t="shared" si="9"/>
        <v>0.76957899502037119</v>
      </c>
      <c r="G31" s="43">
        <f t="shared" si="9"/>
        <v>0.54323223177908564</v>
      </c>
      <c r="H31" s="43">
        <f t="shared" si="9"/>
        <v>0.27161611588954282</v>
      </c>
      <c r="I31" s="43">
        <f t="shared" si="9"/>
        <v>1.3128112267994569</v>
      </c>
      <c r="J31" s="168"/>
      <c r="K31" s="43">
        <f t="shared" si="9"/>
        <v>91.489361702127653</v>
      </c>
      <c r="L31" s="168"/>
      <c r="M31" s="43">
        <f t="shared" si="9"/>
        <v>100</v>
      </c>
    </row>
    <row r="32" spans="1:14" x14ac:dyDescent="0.25">
      <c r="A32" s="23" t="s">
        <v>70</v>
      </c>
      <c r="B32" s="43">
        <f t="shared" ref="B32:M32" si="10">B14/$M14*100</f>
        <v>13.28125</v>
      </c>
      <c r="C32" s="168"/>
      <c r="D32" s="43">
        <f t="shared" si="10"/>
        <v>12.34375</v>
      </c>
      <c r="E32" s="43">
        <f t="shared" si="10"/>
        <v>5.3125</v>
      </c>
      <c r="F32" s="43">
        <f t="shared" si="10"/>
        <v>0.78125</v>
      </c>
      <c r="G32" s="43">
        <f t="shared" si="10"/>
        <v>0.625</v>
      </c>
      <c r="H32" s="43">
        <f t="shared" si="10"/>
        <v>0.625</v>
      </c>
      <c r="I32" s="43">
        <f t="shared" si="10"/>
        <v>1.7187500000000002</v>
      </c>
      <c r="J32" s="168"/>
      <c r="K32" s="43">
        <f t="shared" si="10"/>
        <v>86.71875</v>
      </c>
      <c r="L32" s="168"/>
      <c r="M32" s="43">
        <f t="shared" si="10"/>
        <v>100</v>
      </c>
    </row>
    <row r="33" spans="1:13" x14ac:dyDescent="0.25">
      <c r="A33" s="23" t="s">
        <v>71</v>
      </c>
      <c r="B33" s="43">
        <f t="shared" ref="B33:M33" si="11">B15/$M15*100</f>
        <v>14.64699683877766</v>
      </c>
      <c r="C33" s="168"/>
      <c r="D33" s="43">
        <f t="shared" si="11"/>
        <v>13.698630136986301</v>
      </c>
      <c r="E33" s="43">
        <f t="shared" si="11"/>
        <v>6.8493150684931505</v>
      </c>
      <c r="F33" s="43">
        <f t="shared" si="11"/>
        <v>0.52687038988408852</v>
      </c>
      <c r="G33" s="43">
        <f t="shared" si="11"/>
        <v>0.21074815595363539</v>
      </c>
      <c r="H33" s="43">
        <f t="shared" si="11"/>
        <v>0</v>
      </c>
      <c r="I33" s="43">
        <f t="shared" si="11"/>
        <v>2.2128556375131718</v>
      </c>
      <c r="J33" s="168"/>
      <c r="K33" s="43">
        <f t="shared" si="11"/>
        <v>85.353003161222347</v>
      </c>
      <c r="L33" s="168"/>
      <c r="M33" s="43">
        <f t="shared" si="11"/>
        <v>100</v>
      </c>
    </row>
    <row r="34" spans="1:13" x14ac:dyDescent="0.25">
      <c r="A34" s="24" t="s">
        <v>45</v>
      </c>
      <c r="B34" s="45">
        <f t="shared" ref="B34:M34" si="12">B16/$M16*100</f>
        <v>15.890111605400763</v>
      </c>
      <c r="C34" s="45"/>
      <c r="D34" s="45">
        <f t="shared" si="12"/>
        <v>15.164286271755248</v>
      </c>
      <c r="E34" s="45">
        <f t="shared" si="12"/>
        <v>6.7665652072114266</v>
      </c>
      <c r="F34" s="45">
        <f t="shared" si="12"/>
        <v>1.0770311402481854</v>
      </c>
      <c r="G34" s="45">
        <f t="shared" si="12"/>
        <v>0.60095215796456725</v>
      </c>
      <c r="H34" s="45">
        <f t="shared" si="12"/>
        <v>0.24974635136189807</v>
      </c>
      <c r="I34" s="45">
        <f t="shared" si="12"/>
        <v>2.0604073987356588</v>
      </c>
      <c r="J34" s="45"/>
      <c r="K34" s="45">
        <f t="shared" si="12"/>
        <v>84.109888394599224</v>
      </c>
      <c r="L34" s="45"/>
      <c r="M34" s="45">
        <f t="shared" si="12"/>
        <v>100</v>
      </c>
    </row>
    <row r="35" spans="1:13" x14ac:dyDescent="0.25">
      <c r="A35" s="9" t="s">
        <v>28</v>
      </c>
    </row>
    <row r="36" spans="1:13" ht="41.25" customHeight="1" x14ac:dyDescent="0.25">
      <c r="A36" s="149" t="s">
        <v>140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</row>
  </sheetData>
  <mergeCells count="13">
    <mergeCell ref="A36:M36"/>
    <mergeCell ref="A1:M1"/>
    <mergeCell ref="K20:K21"/>
    <mergeCell ref="M20:M21"/>
    <mergeCell ref="M2:M3"/>
    <mergeCell ref="K2:K3"/>
    <mergeCell ref="A2:A4"/>
    <mergeCell ref="D2:I2"/>
    <mergeCell ref="A20:A22"/>
    <mergeCell ref="B20:B21"/>
    <mergeCell ref="D20:I20"/>
    <mergeCell ref="B2:B3"/>
    <mergeCell ref="A18:M18"/>
  </mergeCells>
  <pageMargins left="0.31496062992125984" right="0.31496062992125984" top="0.74803149606299213" bottom="0.74803149606299213" header="0.31496062992125984" footer="0.31496062992125984"/>
  <pageSetup paperSize="9" scale="78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workbookViewId="0">
      <selection activeCell="Z10" sqref="Z10"/>
    </sheetView>
  </sheetViews>
  <sheetFormatPr defaultRowHeight="15" x14ac:dyDescent="0.25"/>
  <cols>
    <col min="1" max="1" width="18.5703125" customWidth="1"/>
    <col min="3" max="3" width="6.42578125" customWidth="1"/>
    <col min="4" max="4" width="1.5703125" customWidth="1"/>
    <col min="5" max="5" width="7.7109375" customWidth="1"/>
    <col min="6" max="6" width="7.5703125" customWidth="1"/>
    <col min="7" max="7" width="7.7109375" customWidth="1"/>
    <col min="8" max="8" width="7" customWidth="1"/>
    <col min="13" max="13" width="7.7109375" customWidth="1"/>
    <col min="14" max="14" width="8.140625" customWidth="1"/>
    <col min="15" max="15" width="6.28515625" customWidth="1"/>
    <col min="17" max="17" width="0.85546875" customWidth="1"/>
    <col min="20" max="20" width="1.7109375" customWidth="1"/>
  </cols>
  <sheetData>
    <row r="1" spans="1:22" ht="18" customHeight="1" x14ac:dyDescent="0.25">
      <c r="A1" s="136" t="s">
        <v>161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2" ht="15" customHeight="1" x14ac:dyDescent="0.25">
      <c r="A2" s="121" t="s">
        <v>124</v>
      </c>
      <c r="B2" s="129" t="s">
        <v>97</v>
      </c>
      <c r="C2" s="244"/>
      <c r="D2" s="241"/>
      <c r="E2" s="145" t="s">
        <v>98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88"/>
      <c r="R2" s="129" t="s">
        <v>99</v>
      </c>
      <c r="S2" s="242"/>
      <c r="T2" s="100"/>
      <c r="U2" s="129" t="s">
        <v>58</v>
      </c>
      <c r="V2" s="177"/>
    </row>
    <row r="3" spans="1:22" ht="37.5" customHeight="1" x14ac:dyDescent="0.25">
      <c r="A3" s="122"/>
      <c r="B3" s="130"/>
      <c r="C3" s="236"/>
      <c r="D3" s="238"/>
      <c r="E3" s="126" t="s">
        <v>100</v>
      </c>
      <c r="F3" s="126"/>
      <c r="G3" s="126" t="s">
        <v>101</v>
      </c>
      <c r="H3" s="126"/>
      <c r="I3" s="126" t="s">
        <v>102</v>
      </c>
      <c r="J3" s="126"/>
      <c r="K3" s="126" t="s">
        <v>103</v>
      </c>
      <c r="L3" s="126"/>
      <c r="M3" s="126" t="s">
        <v>104</v>
      </c>
      <c r="N3" s="126"/>
      <c r="O3" s="126" t="s">
        <v>105</v>
      </c>
      <c r="P3" s="126"/>
      <c r="Q3" s="211"/>
      <c r="R3" s="237"/>
      <c r="S3" s="237"/>
      <c r="T3" s="86"/>
      <c r="U3" s="243"/>
      <c r="V3" s="190"/>
    </row>
    <row r="4" spans="1:22" x14ac:dyDescent="0.25">
      <c r="A4" s="122"/>
      <c r="B4" s="74" t="s">
        <v>133</v>
      </c>
      <c r="C4" s="74" t="s">
        <v>35</v>
      </c>
      <c r="D4" s="159"/>
      <c r="E4" s="98" t="s">
        <v>133</v>
      </c>
      <c r="F4" s="74" t="s">
        <v>35</v>
      </c>
      <c r="G4" s="98" t="s">
        <v>133</v>
      </c>
      <c r="H4" s="74" t="s">
        <v>35</v>
      </c>
      <c r="I4" s="98" t="s">
        <v>133</v>
      </c>
      <c r="J4" s="74" t="s">
        <v>35</v>
      </c>
      <c r="K4" s="98" t="s">
        <v>133</v>
      </c>
      <c r="L4" s="74" t="s">
        <v>35</v>
      </c>
      <c r="M4" s="98" t="s">
        <v>133</v>
      </c>
      <c r="N4" s="74" t="s">
        <v>35</v>
      </c>
      <c r="O4" s="98" t="s">
        <v>133</v>
      </c>
      <c r="P4" s="74" t="s">
        <v>35</v>
      </c>
      <c r="Q4" s="159"/>
      <c r="R4" s="98" t="s">
        <v>133</v>
      </c>
      <c r="S4" s="74" t="s">
        <v>35</v>
      </c>
      <c r="T4" s="159"/>
      <c r="U4" s="98" t="s">
        <v>133</v>
      </c>
      <c r="V4" s="74" t="s">
        <v>35</v>
      </c>
    </row>
    <row r="5" spans="1:22" x14ac:dyDescent="0.25">
      <c r="A5" s="63" t="s">
        <v>0</v>
      </c>
      <c r="B5" s="42">
        <v>247</v>
      </c>
      <c r="C5" s="43">
        <v>14.377182770663563</v>
      </c>
      <c r="D5" s="168"/>
      <c r="E5" s="42">
        <v>239</v>
      </c>
      <c r="F5" s="43">
        <v>13.911525029103608</v>
      </c>
      <c r="G5" s="42">
        <v>83</v>
      </c>
      <c r="H5" s="46">
        <v>4.8311990686845174</v>
      </c>
      <c r="I5" s="42">
        <v>10</v>
      </c>
      <c r="J5" s="46">
        <v>0.58207217694994184</v>
      </c>
      <c r="K5" s="42">
        <v>6</v>
      </c>
      <c r="L5" s="46">
        <v>0.34924330616996507</v>
      </c>
      <c r="M5" s="42">
        <v>3</v>
      </c>
      <c r="N5" s="46">
        <v>0.17462165308498254</v>
      </c>
      <c r="O5" s="42">
        <v>24</v>
      </c>
      <c r="P5" s="46">
        <v>1.3969732246798603</v>
      </c>
      <c r="Q5" s="203"/>
      <c r="R5" s="42">
        <f>U5-B5</f>
        <v>1471</v>
      </c>
      <c r="S5" s="46">
        <v>85.622817229336434</v>
      </c>
      <c r="T5" s="203"/>
      <c r="U5" s="42">
        <v>1718</v>
      </c>
      <c r="V5" s="46">
        <f>U5/U5*100</f>
        <v>100</v>
      </c>
    </row>
    <row r="6" spans="1:22" x14ac:dyDescent="0.25">
      <c r="A6" s="18" t="s">
        <v>1</v>
      </c>
      <c r="B6" s="42">
        <v>19</v>
      </c>
      <c r="C6" s="43">
        <v>16.101694915254235</v>
      </c>
      <c r="D6" s="168"/>
      <c r="E6" s="42">
        <v>19</v>
      </c>
      <c r="F6" s="43">
        <v>16.101694915254235</v>
      </c>
      <c r="G6" s="42">
        <v>6</v>
      </c>
      <c r="H6" s="46">
        <v>5.0847457627118651</v>
      </c>
      <c r="I6" s="42">
        <v>1</v>
      </c>
      <c r="J6" s="46">
        <v>0.84745762711864403</v>
      </c>
      <c r="K6" s="42">
        <v>0</v>
      </c>
      <c r="L6" s="46">
        <v>0</v>
      </c>
      <c r="M6" s="42">
        <v>0</v>
      </c>
      <c r="N6" s="46">
        <v>0</v>
      </c>
      <c r="O6" s="42">
        <v>3</v>
      </c>
      <c r="P6" s="46">
        <v>2.5423728813559325</v>
      </c>
      <c r="Q6" s="203"/>
      <c r="R6" s="42">
        <f t="shared" ref="R6:R26" si="0">U6-B6</f>
        <v>99</v>
      </c>
      <c r="S6" s="46">
        <v>83.898305084745758</v>
      </c>
      <c r="T6" s="203"/>
      <c r="U6" s="42">
        <v>118</v>
      </c>
      <c r="V6" s="46">
        <f t="shared" ref="V6:V33" si="1">U6/U6*100</f>
        <v>100</v>
      </c>
    </row>
    <row r="7" spans="1:22" x14ac:dyDescent="0.25">
      <c r="A7" s="18" t="s">
        <v>2</v>
      </c>
      <c r="B7" s="42">
        <v>61</v>
      </c>
      <c r="C7" s="43">
        <v>16.010498687664043</v>
      </c>
      <c r="D7" s="168"/>
      <c r="E7" s="42">
        <v>59</v>
      </c>
      <c r="F7" s="43">
        <v>15.485564304461944</v>
      </c>
      <c r="G7" s="42">
        <v>29</v>
      </c>
      <c r="H7" s="46">
        <v>7.6115485564304457</v>
      </c>
      <c r="I7" s="42">
        <v>6</v>
      </c>
      <c r="J7" s="46">
        <v>1.5748031496062991</v>
      </c>
      <c r="K7" s="42">
        <v>1</v>
      </c>
      <c r="L7" s="46">
        <v>0.26246719160104987</v>
      </c>
      <c r="M7" s="42">
        <v>2</v>
      </c>
      <c r="N7" s="46">
        <v>0.52493438320209973</v>
      </c>
      <c r="O7" s="42">
        <v>8</v>
      </c>
      <c r="P7" s="46">
        <v>2.0997375328083989</v>
      </c>
      <c r="Q7" s="203"/>
      <c r="R7" s="42">
        <f t="shared" si="0"/>
        <v>320</v>
      </c>
      <c r="S7" s="46">
        <v>83.98950131233596</v>
      </c>
      <c r="T7" s="203"/>
      <c r="U7" s="42">
        <v>381</v>
      </c>
      <c r="V7" s="46">
        <f t="shared" si="1"/>
        <v>100</v>
      </c>
    </row>
    <row r="8" spans="1:22" x14ac:dyDescent="0.25">
      <c r="A8" s="18" t="s">
        <v>3</v>
      </c>
      <c r="B8" s="42">
        <v>332</v>
      </c>
      <c r="C8" s="43">
        <v>16.2109375</v>
      </c>
      <c r="D8" s="168"/>
      <c r="E8" s="42">
        <v>319</v>
      </c>
      <c r="F8" s="43">
        <v>15.576171875</v>
      </c>
      <c r="G8" s="42">
        <v>139</v>
      </c>
      <c r="H8" s="46">
        <v>6.787109375</v>
      </c>
      <c r="I8" s="42">
        <v>14</v>
      </c>
      <c r="J8" s="46">
        <v>0.68359375</v>
      </c>
      <c r="K8" s="42">
        <v>6</v>
      </c>
      <c r="L8" s="46">
        <v>0.29296875</v>
      </c>
      <c r="M8" s="42">
        <v>3</v>
      </c>
      <c r="N8" s="46">
        <v>0.146484375</v>
      </c>
      <c r="O8" s="42">
        <v>33</v>
      </c>
      <c r="P8" s="46">
        <v>1.611328125</v>
      </c>
      <c r="Q8" s="203"/>
      <c r="R8" s="42">
        <f t="shared" si="0"/>
        <v>1716</v>
      </c>
      <c r="S8" s="46">
        <v>83.7890625</v>
      </c>
      <c r="T8" s="203"/>
      <c r="U8" s="42">
        <v>2048</v>
      </c>
      <c r="V8" s="46">
        <f t="shared" si="1"/>
        <v>100</v>
      </c>
    </row>
    <row r="9" spans="1:22" x14ac:dyDescent="0.25">
      <c r="A9" s="18" t="s">
        <v>4</v>
      </c>
      <c r="B9" s="42">
        <v>70</v>
      </c>
      <c r="C9" s="43">
        <v>13.806706114398423</v>
      </c>
      <c r="D9" s="168"/>
      <c r="E9" s="42">
        <v>70</v>
      </c>
      <c r="F9" s="43">
        <v>13.806706114398423</v>
      </c>
      <c r="G9" s="42">
        <v>39</v>
      </c>
      <c r="H9" s="46">
        <v>7.6923076923076925</v>
      </c>
      <c r="I9" s="42">
        <v>6</v>
      </c>
      <c r="J9" s="46">
        <v>1.1834319526627219</v>
      </c>
      <c r="K9" s="42">
        <v>4</v>
      </c>
      <c r="L9" s="46">
        <v>0.78895463510848129</v>
      </c>
      <c r="M9" s="42">
        <v>1</v>
      </c>
      <c r="N9" s="46">
        <v>0.19723865877712032</v>
      </c>
      <c r="O9" s="42">
        <v>1</v>
      </c>
      <c r="P9" s="46">
        <v>0.19723865877712032</v>
      </c>
      <c r="Q9" s="203"/>
      <c r="R9" s="42">
        <f t="shared" si="0"/>
        <v>437</v>
      </c>
      <c r="S9" s="46">
        <v>86.193293885601577</v>
      </c>
      <c r="T9" s="203"/>
      <c r="U9" s="42">
        <v>507</v>
      </c>
      <c r="V9" s="46">
        <f t="shared" si="1"/>
        <v>100</v>
      </c>
    </row>
    <row r="10" spans="1:22" x14ac:dyDescent="0.25">
      <c r="A10" s="64" t="s">
        <v>5</v>
      </c>
      <c r="B10" s="200">
        <v>42</v>
      </c>
      <c r="C10" s="201">
        <v>20</v>
      </c>
      <c r="D10" s="205"/>
      <c r="E10" s="200">
        <v>42</v>
      </c>
      <c r="F10" s="201">
        <v>20</v>
      </c>
      <c r="G10" s="200">
        <v>30</v>
      </c>
      <c r="H10" s="202">
        <v>14.285714285714285</v>
      </c>
      <c r="I10" s="200">
        <v>5</v>
      </c>
      <c r="J10" s="202">
        <v>2.3809523809523809</v>
      </c>
      <c r="K10" s="200">
        <v>4</v>
      </c>
      <c r="L10" s="202">
        <v>1.9047619047619049</v>
      </c>
      <c r="M10" s="200">
        <v>1</v>
      </c>
      <c r="N10" s="202">
        <v>0.47619047619047622</v>
      </c>
      <c r="O10" s="200">
        <v>0</v>
      </c>
      <c r="P10" s="202">
        <v>0</v>
      </c>
      <c r="Q10" s="206"/>
      <c r="R10" s="200">
        <f t="shared" si="0"/>
        <v>168</v>
      </c>
      <c r="S10" s="202">
        <v>80</v>
      </c>
      <c r="T10" s="206"/>
      <c r="U10" s="200">
        <v>210</v>
      </c>
      <c r="V10" s="202">
        <f t="shared" si="1"/>
        <v>100</v>
      </c>
    </row>
    <row r="11" spans="1:22" x14ac:dyDescent="0.25">
      <c r="A11" s="64" t="s">
        <v>6</v>
      </c>
      <c r="B11" s="200">
        <v>28</v>
      </c>
      <c r="C11" s="201">
        <v>9.4276094276094273</v>
      </c>
      <c r="D11" s="205"/>
      <c r="E11" s="200">
        <v>28</v>
      </c>
      <c r="F11" s="201">
        <v>9.4276094276094273</v>
      </c>
      <c r="G11" s="200">
        <v>9</v>
      </c>
      <c r="H11" s="202">
        <v>3.0303030303030303</v>
      </c>
      <c r="I11" s="200">
        <v>1</v>
      </c>
      <c r="J11" s="202">
        <v>0.33670033670033667</v>
      </c>
      <c r="K11" s="200">
        <v>0</v>
      </c>
      <c r="L11" s="202">
        <v>0</v>
      </c>
      <c r="M11" s="200">
        <v>0</v>
      </c>
      <c r="N11" s="202">
        <v>0</v>
      </c>
      <c r="O11" s="200">
        <v>1</v>
      </c>
      <c r="P11" s="202">
        <v>0.33670033670033667</v>
      </c>
      <c r="Q11" s="206"/>
      <c r="R11" s="200">
        <f t="shared" si="0"/>
        <v>269</v>
      </c>
      <c r="S11" s="202">
        <v>90.572390572390574</v>
      </c>
      <c r="T11" s="206"/>
      <c r="U11" s="200">
        <v>297</v>
      </c>
      <c r="V11" s="202">
        <f t="shared" si="1"/>
        <v>100</v>
      </c>
    </row>
    <row r="12" spans="1:22" x14ac:dyDescent="0.25">
      <c r="A12" s="18" t="s">
        <v>7</v>
      </c>
      <c r="B12" s="42">
        <v>167</v>
      </c>
      <c r="C12" s="43">
        <v>17.216494845360824</v>
      </c>
      <c r="D12" s="168"/>
      <c r="E12" s="42">
        <v>160</v>
      </c>
      <c r="F12" s="43">
        <v>16.494845360824741</v>
      </c>
      <c r="G12" s="42">
        <v>75</v>
      </c>
      <c r="H12" s="46">
        <v>7.731958762886598</v>
      </c>
      <c r="I12" s="42">
        <v>6</v>
      </c>
      <c r="J12" s="46">
        <v>0.61855670103092786</v>
      </c>
      <c r="K12" s="42">
        <v>3</v>
      </c>
      <c r="L12" s="46">
        <v>0.30927835051546393</v>
      </c>
      <c r="M12" s="42">
        <v>1</v>
      </c>
      <c r="N12" s="46">
        <v>0.10309278350515465</v>
      </c>
      <c r="O12" s="42">
        <v>19</v>
      </c>
      <c r="P12" s="46">
        <v>1.9587628865979381</v>
      </c>
      <c r="Q12" s="203"/>
      <c r="R12" s="42">
        <f t="shared" si="0"/>
        <v>803</v>
      </c>
      <c r="S12" s="46">
        <v>82.783505154639172</v>
      </c>
      <c r="T12" s="203"/>
      <c r="U12" s="42">
        <v>970</v>
      </c>
      <c r="V12" s="46">
        <f t="shared" si="1"/>
        <v>100</v>
      </c>
    </row>
    <row r="13" spans="1:22" x14ac:dyDescent="0.25">
      <c r="A13" s="18" t="s">
        <v>8</v>
      </c>
      <c r="B13" s="42">
        <v>51</v>
      </c>
      <c r="C13" s="43">
        <v>13.076923076923078</v>
      </c>
      <c r="D13" s="168"/>
      <c r="E13" s="42">
        <v>49</v>
      </c>
      <c r="F13" s="43">
        <v>12.564102564102564</v>
      </c>
      <c r="G13" s="42">
        <v>19</v>
      </c>
      <c r="H13" s="46">
        <v>4.8717948717948723</v>
      </c>
      <c r="I13" s="42">
        <v>3</v>
      </c>
      <c r="J13" s="46">
        <v>0.76923076923076927</v>
      </c>
      <c r="K13" s="42">
        <v>2</v>
      </c>
      <c r="L13" s="46">
        <v>0.51282051282051277</v>
      </c>
      <c r="M13" s="42">
        <v>0</v>
      </c>
      <c r="N13" s="46">
        <v>0</v>
      </c>
      <c r="O13" s="42">
        <v>3</v>
      </c>
      <c r="P13" s="46">
        <v>0.76923076923076927</v>
      </c>
      <c r="Q13" s="203"/>
      <c r="R13" s="42">
        <f t="shared" si="0"/>
        <v>339</v>
      </c>
      <c r="S13" s="46">
        <v>86.92307692307692</v>
      </c>
      <c r="T13" s="203"/>
      <c r="U13" s="42">
        <v>390</v>
      </c>
      <c r="V13" s="46">
        <f t="shared" si="1"/>
        <v>100</v>
      </c>
    </row>
    <row r="14" spans="1:22" x14ac:dyDescent="0.25">
      <c r="A14" s="18" t="s">
        <v>9</v>
      </c>
      <c r="B14" s="42">
        <v>161</v>
      </c>
      <c r="C14" s="43">
        <v>23.994038748137108</v>
      </c>
      <c r="D14" s="168"/>
      <c r="E14" s="42">
        <v>156</v>
      </c>
      <c r="F14" s="43">
        <v>23.248882265275707</v>
      </c>
      <c r="G14" s="42">
        <v>92</v>
      </c>
      <c r="H14" s="46">
        <v>13.710879284649776</v>
      </c>
      <c r="I14" s="42">
        <v>12</v>
      </c>
      <c r="J14" s="46">
        <v>1.7883755588673622</v>
      </c>
      <c r="K14" s="42">
        <v>10</v>
      </c>
      <c r="L14" s="46">
        <v>1.4903129657228018</v>
      </c>
      <c r="M14" s="42">
        <v>0</v>
      </c>
      <c r="N14" s="46">
        <v>0</v>
      </c>
      <c r="O14" s="42">
        <v>12</v>
      </c>
      <c r="P14" s="46">
        <v>1.7883755588673622</v>
      </c>
      <c r="Q14" s="203"/>
      <c r="R14" s="42">
        <f t="shared" si="0"/>
        <v>510</v>
      </c>
      <c r="S14" s="46">
        <v>76.005961251862885</v>
      </c>
      <c r="T14" s="203"/>
      <c r="U14" s="42">
        <v>671</v>
      </c>
      <c r="V14" s="46">
        <f t="shared" si="1"/>
        <v>100</v>
      </c>
    </row>
    <row r="15" spans="1:22" x14ac:dyDescent="0.25">
      <c r="A15" s="18" t="s">
        <v>10</v>
      </c>
      <c r="B15" s="42">
        <v>118</v>
      </c>
      <c r="C15" s="43">
        <v>20.205479452054796</v>
      </c>
      <c r="D15" s="168"/>
      <c r="E15" s="42">
        <v>105</v>
      </c>
      <c r="F15" s="43">
        <v>17.979452054794521</v>
      </c>
      <c r="G15" s="42">
        <v>52</v>
      </c>
      <c r="H15" s="46">
        <v>8.9041095890410951</v>
      </c>
      <c r="I15" s="42">
        <v>15</v>
      </c>
      <c r="J15" s="46">
        <v>2.5684931506849313</v>
      </c>
      <c r="K15" s="42">
        <v>10</v>
      </c>
      <c r="L15" s="46">
        <v>1.7123287671232876</v>
      </c>
      <c r="M15" s="42">
        <v>4</v>
      </c>
      <c r="N15" s="46">
        <v>0.68493150684931503</v>
      </c>
      <c r="O15" s="42">
        <v>21</v>
      </c>
      <c r="P15" s="46">
        <v>3.595890410958904</v>
      </c>
      <c r="Q15" s="203"/>
      <c r="R15" s="42">
        <f t="shared" si="0"/>
        <v>466</v>
      </c>
      <c r="S15" s="46">
        <v>79.794520547945197</v>
      </c>
      <c r="T15" s="203"/>
      <c r="U15" s="42">
        <v>584</v>
      </c>
      <c r="V15" s="46">
        <f t="shared" si="1"/>
        <v>100</v>
      </c>
    </row>
    <row r="16" spans="1:22" x14ac:dyDescent="0.25">
      <c r="A16" s="18" t="s">
        <v>11</v>
      </c>
      <c r="B16" s="42">
        <v>33</v>
      </c>
      <c r="C16" s="43">
        <v>18.75</v>
      </c>
      <c r="D16" s="168"/>
      <c r="E16" s="42">
        <v>33</v>
      </c>
      <c r="F16" s="43">
        <v>18.75</v>
      </c>
      <c r="G16" s="42">
        <v>24</v>
      </c>
      <c r="H16" s="46">
        <v>13.636363636363635</v>
      </c>
      <c r="I16" s="42">
        <v>4</v>
      </c>
      <c r="J16" s="46">
        <v>2.2727272727272729</v>
      </c>
      <c r="K16" s="42">
        <v>1</v>
      </c>
      <c r="L16" s="46">
        <v>0.56818181818181823</v>
      </c>
      <c r="M16" s="42">
        <v>0</v>
      </c>
      <c r="N16" s="46">
        <v>0</v>
      </c>
      <c r="O16" s="42">
        <v>2</v>
      </c>
      <c r="P16" s="46">
        <v>1.1363636363636365</v>
      </c>
      <c r="Q16" s="203"/>
      <c r="R16" s="42">
        <f t="shared" si="0"/>
        <v>143</v>
      </c>
      <c r="S16" s="46">
        <v>81.25</v>
      </c>
      <c r="T16" s="203"/>
      <c r="U16" s="42">
        <v>176</v>
      </c>
      <c r="V16" s="46">
        <f t="shared" si="1"/>
        <v>100</v>
      </c>
    </row>
    <row r="17" spans="1:22" x14ac:dyDescent="0.25">
      <c r="A17" s="18" t="s">
        <v>12</v>
      </c>
      <c r="B17" s="42">
        <v>60</v>
      </c>
      <c r="C17" s="43">
        <v>14.962593516209477</v>
      </c>
      <c r="D17" s="168"/>
      <c r="E17" s="42">
        <v>58</v>
      </c>
      <c r="F17" s="43">
        <v>14.463840399002494</v>
      </c>
      <c r="G17" s="42">
        <v>25</v>
      </c>
      <c r="H17" s="46">
        <v>6.2344139650872821</v>
      </c>
      <c r="I17" s="42">
        <v>4</v>
      </c>
      <c r="J17" s="46">
        <v>0.99750623441396502</v>
      </c>
      <c r="K17" s="42">
        <v>1</v>
      </c>
      <c r="L17" s="46">
        <v>0.24937655860349126</v>
      </c>
      <c r="M17" s="42">
        <v>0</v>
      </c>
      <c r="N17" s="46">
        <v>0</v>
      </c>
      <c r="O17" s="42">
        <v>10</v>
      </c>
      <c r="P17" s="46">
        <v>2.4937655860349128</v>
      </c>
      <c r="Q17" s="203"/>
      <c r="R17" s="42">
        <f t="shared" si="0"/>
        <v>341</v>
      </c>
      <c r="S17" s="46">
        <v>85.037406483790519</v>
      </c>
      <c r="T17" s="203"/>
      <c r="U17" s="42">
        <v>401</v>
      </c>
      <c r="V17" s="46">
        <f t="shared" si="1"/>
        <v>100</v>
      </c>
    </row>
    <row r="18" spans="1:22" x14ac:dyDescent="0.25">
      <c r="A18" s="18" t="s">
        <v>13</v>
      </c>
      <c r="B18" s="42">
        <v>163</v>
      </c>
      <c r="C18" s="43">
        <v>20.349563046192259</v>
      </c>
      <c r="D18" s="168"/>
      <c r="E18" s="42">
        <v>157</v>
      </c>
      <c r="F18" s="43">
        <v>19.600499375780274</v>
      </c>
      <c r="G18" s="42">
        <v>81</v>
      </c>
      <c r="H18" s="46">
        <v>10.112359550561797</v>
      </c>
      <c r="I18" s="42">
        <v>18</v>
      </c>
      <c r="J18" s="46">
        <v>2.2471910112359552</v>
      </c>
      <c r="K18" s="42">
        <v>7</v>
      </c>
      <c r="L18" s="46">
        <v>0.87390761548064921</v>
      </c>
      <c r="M18" s="42">
        <v>2</v>
      </c>
      <c r="N18" s="46">
        <v>0.24968789013732834</v>
      </c>
      <c r="O18" s="42">
        <v>34</v>
      </c>
      <c r="P18" s="46">
        <v>4.2446941323345815</v>
      </c>
      <c r="Q18" s="203"/>
      <c r="R18" s="42">
        <f t="shared" si="0"/>
        <v>638</v>
      </c>
      <c r="S18" s="46">
        <v>79.650436953807741</v>
      </c>
      <c r="T18" s="203"/>
      <c r="U18" s="42">
        <v>801</v>
      </c>
      <c r="V18" s="46">
        <f t="shared" si="1"/>
        <v>100</v>
      </c>
    </row>
    <row r="19" spans="1:22" x14ac:dyDescent="0.25">
      <c r="A19" s="18" t="s">
        <v>14</v>
      </c>
      <c r="B19" s="42">
        <v>51</v>
      </c>
      <c r="C19" s="43">
        <v>11.20879120879121</v>
      </c>
      <c r="D19" s="168"/>
      <c r="E19" s="42">
        <v>46</v>
      </c>
      <c r="F19" s="43">
        <v>10.109890109890109</v>
      </c>
      <c r="G19" s="42">
        <v>19</v>
      </c>
      <c r="H19" s="46">
        <v>4.1758241758241752</v>
      </c>
      <c r="I19" s="42">
        <v>7</v>
      </c>
      <c r="J19" s="46">
        <v>1.5384615384615385</v>
      </c>
      <c r="K19" s="42">
        <v>5</v>
      </c>
      <c r="L19" s="46">
        <v>1.098901098901099</v>
      </c>
      <c r="M19" s="42">
        <v>0</v>
      </c>
      <c r="N19" s="46">
        <v>0</v>
      </c>
      <c r="O19" s="42">
        <v>13</v>
      </c>
      <c r="P19" s="46">
        <v>2.8571428571428572</v>
      </c>
      <c r="Q19" s="203"/>
      <c r="R19" s="42">
        <f t="shared" si="0"/>
        <v>404</v>
      </c>
      <c r="S19" s="46">
        <v>88.791208791208788</v>
      </c>
      <c r="T19" s="203"/>
      <c r="U19" s="42">
        <v>455</v>
      </c>
      <c r="V19" s="46">
        <f t="shared" si="1"/>
        <v>100</v>
      </c>
    </row>
    <row r="20" spans="1:22" x14ac:dyDescent="0.25">
      <c r="A20" s="18" t="s">
        <v>15</v>
      </c>
      <c r="B20" s="42">
        <v>34</v>
      </c>
      <c r="C20" s="43">
        <v>15.96244131455399</v>
      </c>
      <c r="D20" s="168"/>
      <c r="E20" s="42">
        <v>33</v>
      </c>
      <c r="F20" s="43">
        <v>15.492957746478872</v>
      </c>
      <c r="G20" s="42">
        <v>5</v>
      </c>
      <c r="H20" s="46">
        <v>2.3474178403755865</v>
      </c>
      <c r="I20" s="42">
        <v>1</v>
      </c>
      <c r="J20" s="46">
        <v>0.46948356807511737</v>
      </c>
      <c r="K20" s="42">
        <v>0</v>
      </c>
      <c r="L20" s="46">
        <v>0</v>
      </c>
      <c r="M20" s="42">
        <v>0</v>
      </c>
      <c r="N20" s="46">
        <v>0</v>
      </c>
      <c r="O20" s="42">
        <v>5</v>
      </c>
      <c r="P20" s="46">
        <v>2.3474178403755865</v>
      </c>
      <c r="Q20" s="203"/>
      <c r="R20" s="42">
        <f t="shared" si="0"/>
        <v>179</v>
      </c>
      <c r="S20" s="46">
        <v>84.037558685446015</v>
      </c>
      <c r="T20" s="203"/>
      <c r="U20" s="42">
        <v>213</v>
      </c>
      <c r="V20" s="46">
        <f t="shared" si="1"/>
        <v>100</v>
      </c>
    </row>
    <row r="21" spans="1:22" x14ac:dyDescent="0.25">
      <c r="A21" s="18" t="s">
        <v>16</v>
      </c>
      <c r="B21" s="42">
        <v>122</v>
      </c>
      <c r="C21" s="43">
        <v>15.06172839506173</v>
      </c>
      <c r="D21" s="168"/>
      <c r="E21" s="42">
        <v>113</v>
      </c>
      <c r="F21" s="43">
        <v>13.950617283950617</v>
      </c>
      <c r="G21" s="42">
        <v>41</v>
      </c>
      <c r="H21" s="46">
        <v>5.0617283950617287</v>
      </c>
      <c r="I21" s="42">
        <v>8</v>
      </c>
      <c r="J21" s="46">
        <v>0.98765432098765427</v>
      </c>
      <c r="K21" s="42">
        <v>6</v>
      </c>
      <c r="L21" s="46">
        <v>0.74074074074074081</v>
      </c>
      <c r="M21" s="42">
        <v>3</v>
      </c>
      <c r="N21" s="46">
        <v>0.37037037037037041</v>
      </c>
      <c r="O21" s="42">
        <v>20</v>
      </c>
      <c r="P21" s="46">
        <v>2.4691358024691357</v>
      </c>
      <c r="Q21" s="203"/>
      <c r="R21" s="42">
        <f t="shared" si="0"/>
        <v>688</v>
      </c>
      <c r="S21" s="46">
        <v>84.938271604938279</v>
      </c>
      <c r="T21" s="203"/>
      <c r="U21" s="42">
        <v>810</v>
      </c>
      <c r="V21" s="46">
        <f t="shared" si="1"/>
        <v>100</v>
      </c>
    </row>
    <row r="22" spans="1:22" x14ac:dyDescent="0.25">
      <c r="A22" s="18" t="s">
        <v>17</v>
      </c>
      <c r="B22" s="42">
        <v>69</v>
      </c>
      <c r="C22" s="43">
        <v>14.315352697095435</v>
      </c>
      <c r="D22" s="168"/>
      <c r="E22" s="42">
        <v>64</v>
      </c>
      <c r="F22" s="43">
        <v>13.278008298755188</v>
      </c>
      <c r="G22" s="42">
        <v>38</v>
      </c>
      <c r="H22" s="46">
        <v>7.8838174273858916</v>
      </c>
      <c r="I22" s="42">
        <v>4</v>
      </c>
      <c r="J22" s="46">
        <v>0.82987551867219922</v>
      </c>
      <c r="K22" s="42">
        <v>5</v>
      </c>
      <c r="L22" s="46">
        <v>1.0373443983402488</v>
      </c>
      <c r="M22" s="42">
        <v>3</v>
      </c>
      <c r="N22" s="46">
        <v>0.62240663900414939</v>
      </c>
      <c r="O22" s="42">
        <v>8</v>
      </c>
      <c r="P22" s="46">
        <v>1.6597510373443984</v>
      </c>
      <c r="Q22" s="203"/>
      <c r="R22" s="42">
        <f t="shared" si="0"/>
        <v>413</v>
      </c>
      <c r="S22" s="46">
        <v>85.684647302904565</v>
      </c>
      <c r="T22" s="203"/>
      <c r="U22" s="42">
        <v>482</v>
      </c>
      <c r="V22" s="46">
        <f t="shared" si="1"/>
        <v>100</v>
      </c>
    </row>
    <row r="23" spans="1:22" x14ac:dyDescent="0.25">
      <c r="A23" s="18" t="s">
        <v>18</v>
      </c>
      <c r="B23" s="42">
        <v>30</v>
      </c>
      <c r="C23" s="43">
        <v>14.218009478672986</v>
      </c>
      <c r="D23" s="168"/>
      <c r="E23" s="42">
        <v>29</v>
      </c>
      <c r="F23" s="43">
        <v>13.744075829383887</v>
      </c>
      <c r="G23" s="42">
        <v>9</v>
      </c>
      <c r="H23" s="46">
        <v>4.2654028436018958</v>
      </c>
      <c r="I23" s="42">
        <v>1</v>
      </c>
      <c r="J23" s="46">
        <v>0.47393364928909953</v>
      </c>
      <c r="K23" s="42">
        <v>1</v>
      </c>
      <c r="L23" s="46">
        <v>0.47393364928909953</v>
      </c>
      <c r="M23" s="42">
        <v>0</v>
      </c>
      <c r="N23" s="46">
        <v>0</v>
      </c>
      <c r="O23" s="42">
        <v>6</v>
      </c>
      <c r="P23" s="46">
        <v>2.8436018957345972</v>
      </c>
      <c r="Q23" s="203"/>
      <c r="R23" s="42">
        <f t="shared" si="0"/>
        <v>181</v>
      </c>
      <c r="S23" s="46">
        <v>85.781990521327018</v>
      </c>
      <c r="T23" s="203"/>
      <c r="U23" s="42">
        <v>211</v>
      </c>
      <c r="V23" s="46">
        <f t="shared" si="1"/>
        <v>100</v>
      </c>
    </row>
    <row r="24" spans="1:22" x14ac:dyDescent="0.25">
      <c r="A24" s="18" t="s">
        <v>19</v>
      </c>
      <c r="B24" s="42">
        <v>76</v>
      </c>
      <c r="C24" s="43">
        <v>13.91941391941392</v>
      </c>
      <c r="D24" s="168"/>
      <c r="E24" s="42">
        <v>71</v>
      </c>
      <c r="F24" s="43">
        <v>13.003663003663005</v>
      </c>
      <c r="G24" s="42">
        <v>26</v>
      </c>
      <c r="H24" s="46">
        <v>4.7619047619047619</v>
      </c>
      <c r="I24" s="42">
        <v>4</v>
      </c>
      <c r="J24" s="46">
        <v>0.73260073260073255</v>
      </c>
      <c r="K24" s="42">
        <v>3</v>
      </c>
      <c r="L24" s="46">
        <v>0.5494505494505495</v>
      </c>
      <c r="M24" s="42">
        <v>4</v>
      </c>
      <c r="N24" s="46">
        <v>0.73260073260073255</v>
      </c>
      <c r="O24" s="42">
        <v>11</v>
      </c>
      <c r="P24" s="46">
        <v>2.0146520146520146</v>
      </c>
      <c r="Q24" s="203"/>
      <c r="R24" s="42">
        <f t="shared" si="0"/>
        <v>470</v>
      </c>
      <c r="S24" s="46">
        <v>86.080586080586087</v>
      </c>
      <c r="T24" s="203"/>
      <c r="U24" s="42">
        <v>546</v>
      </c>
      <c r="V24" s="46">
        <f t="shared" si="1"/>
        <v>100</v>
      </c>
    </row>
    <row r="25" spans="1:22" x14ac:dyDescent="0.25">
      <c r="A25" s="18" t="s">
        <v>20</v>
      </c>
      <c r="B25" s="42">
        <v>88</v>
      </c>
      <c r="C25" s="43">
        <v>11.548556430446194</v>
      </c>
      <c r="D25" s="168"/>
      <c r="E25" s="42">
        <v>85</v>
      </c>
      <c r="F25" s="43">
        <v>11.15485564304462</v>
      </c>
      <c r="G25" s="42">
        <v>34</v>
      </c>
      <c r="H25" s="46">
        <v>4.4619422572178475</v>
      </c>
      <c r="I25" s="42">
        <v>9</v>
      </c>
      <c r="J25" s="46">
        <v>1.1811023622047243</v>
      </c>
      <c r="K25" s="42">
        <v>2</v>
      </c>
      <c r="L25" s="46">
        <v>0.26246719160104987</v>
      </c>
      <c r="M25" s="42">
        <v>3</v>
      </c>
      <c r="N25" s="46">
        <v>0.39370078740157477</v>
      </c>
      <c r="O25" s="42">
        <v>14</v>
      </c>
      <c r="P25" s="46">
        <v>1.837270341207349</v>
      </c>
      <c r="Q25" s="203"/>
      <c r="R25" s="42">
        <f t="shared" si="0"/>
        <v>674</v>
      </c>
      <c r="S25" s="46">
        <v>88.451443569553803</v>
      </c>
      <c r="T25" s="203"/>
      <c r="U25" s="42">
        <v>762</v>
      </c>
      <c r="V25" s="46">
        <f t="shared" si="1"/>
        <v>100</v>
      </c>
    </row>
    <row r="26" spans="1:22" x14ac:dyDescent="0.25">
      <c r="A26" s="18" t="s">
        <v>21</v>
      </c>
      <c r="B26" s="42">
        <v>84</v>
      </c>
      <c r="C26" s="43">
        <v>14.762741652021088</v>
      </c>
      <c r="D26" s="168"/>
      <c r="E26" s="42">
        <v>78</v>
      </c>
      <c r="F26" s="43">
        <v>13.708260105448156</v>
      </c>
      <c r="G26" s="42">
        <v>31</v>
      </c>
      <c r="H26" s="46">
        <v>5.4481546572934976</v>
      </c>
      <c r="I26" s="42">
        <v>5</v>
      </c>
      <c r="J26" s="46">
        <v>0.87873462214411258</v>
      </c>
      <c r="K26" s="42">
        <v>4</v>
      </c>
      <c r="L26" s="46">
        <v>0.70298769771528991</v>
      </c>
      <c r="M26" s="42">
        <v>3</v>
      </c>
      <c r="N26" s="46">
        <v>0.52724077328646746</v>
      </c>
      <c r="O26" s="42">
        <v>17</v>
      </c>
      <c r="P26" s="46">
        <v>2.9876977152899822</v>
      </c>
      <c r="Q26" s="203"/>
      <c r="R26" s="42">
        <f t="shared" si="0"/>
        <v>485</v>
      </c>
      <c r="S26" s="46">
        <v>85.237258347978909</v>
      </c>
      <c r="T26" s="203"/>
      <c r="U26" s="42">
        <v>569</v>
      </c>
      <c r="V26" s="46">
        <f t="shared" si="1"/>
        <v>100</v>
      </c>
    </row>
    <row r="27" spans="1:22" ht="8.25" customHeight="1" x14ac:dyDescent="0.25">
      <c r="A27" s="18"/>
      <c r="B27" s="42"/>
      <c r="C27" s="43"/>
      <c r="D27" s="168"/>
      <c r="E27" s="42"/>
      <c r="F27" s="43"/>
      <c r="G27" s="42"/>
      <c r="H27" s="46"/>
      <c r="I27" s="42"/>
      <c r="J27" s="46"/>
      <c r="K27" s="42"/>
      <c r="L27" s="46"/>
      <c r="M27" s="42"/>
      <c r="N27" s="46"/>
      <c r="O27" s="42"/>
      <c r="P27" s="46"/>
      <c r="Q27" s="203"/>
      <c r="R27" s="42"/>
      <c r="S27" s="46"/>
      <c r="T27" s="203"/>
      <c r="U27" s="42"/>
      <c r="V27" s="46"/>
    </row>
    <row r="28" spans="1:22" x14ac:dyDescent="0.25">
      <c r="A28" s="18" t="s">
        <v>22</v>
      </c>
      <c r="B28" s="42">
        <v>659</v>
      </c>
      <c r="C28" s="43">
        <v>15.45134818288394</v>
      </c>
      <c r="D28" s="168"/>
      <c r="E28" s="42">
        <v>636</v>
      </c>
      <c r="F28" s="43">
        <v>14.912075029308324</v>
      </c>
      <c r="G28" s="42">
        <v>257</v>
      </c>
      <c r="H28" s="46">
        <v>6.0257913247362254</v>
      </c>
      <c r="I28" s="42">
        <v>31</v>
      </c>
      <c r="J28" s="46">
        <v>0.72684642438452518</v>
      </c>
      <c r="K28" s="42">
        <v>13</v>
      </c>
      <c r="L28" s="46">
        <v>0.30480656506447834</v>
      </c>
      <c r="M28" s="42">
        <v>8</v>
      </c>
      <c r="N28" s="46">
        <v>0.18757327080890973</v>
      </c>
      <c r="O28" s="42">
        <v>68</v>
      </c>
      <c r="P28" s="46">
        <v>1.5943728018757326</v>
      </c>
      <c r="Q28" s="203"/>
      <c r="R28" s="42">
        <f>U28-B28</f>
        <v>3606</v>
      </c>
      <c r="S28" s="46">
        <v>84.548651817116067</v>
      </c>
      <c r="T28" s="203"/>
      <c r="U28" s="42">
        <v>4265</v>
      </c>
      <c r="V28" s="46">
        <f t="shared" si="1"/>
        <v>100</v>
      </c>
    </row>
    <row r="29" spans="1:22" x14ac:dyDescent="0.25">
      <c r="A29" s="18" t="s">
        <v>23</v>
      </c>
      <c r="B29" s="42">
        <v>449</v>
      </c>
      <c r="C29" s="43">
        <v>17.691095350669819</v>
      </c>
      <c r="D29" s="168"/>
      <c r="E29" s="42">
        <v>435</v>
      </c>
      <c r="F29" s="43">
        <v>17.139479905437351</v>
      </c>
      <c r="G29" s="42">
        <v>225</v>
      </c>
      <c r="H29" s="46">
        <v>8.8652482269503547</v>
      </c>
      <c r="I29" s="42">
        <v>27</v>
      </c>
      <c r="J29" s="46">
        <v>1.0638297872340425</v>
      </c>
      <c r="K29" s="42">
        <v>19</v>
      </c>
      <c r="L29" s="46">
        <v>0.74862096138691892</v>
      </c>
      <c r="M29" s="42">
        <v>2</v>
      </c>
      <c r="N29" s="46">
        <v>7.8802206461780933E-2</v>
      </c>
      <c r="O29" s="42">
        <v>35</v>
      </c>
      <c r="P29" s="46">
        <v>1.3790386130811663</v>
      </c>
      <c r="Q29" s="203"/>
      <c r="R29" s="42">
        <f t="shared" ref="R29:R33" si="2">U29-B29</f>
        <v>2089</v>
      </c>
      <c r="S29" s="46">
        <v>82.308904649330188</v>
      </c>
      <c r="T29" s="203"/>
      <c r="U29" s="42">
        <v>2538</v>
      </c>
      <c r="V29" s="46">
        <f t="shared" si="1"/>
        <v>100</v>
      </c>
    </row>
    <row r="30" spans="1:22" x14ac:dyDescent="0.25">
      <c r="A30" s="18" t="s">
        <v>24</v>
      </c>
      <c r="B30" s="42">
        <v>374</v>
      </c>
      <c r="C30" s="43">
        <v>19.06218144750255</v>
      </c>
      <c r="D30" s="168"/>
      <c r="E30" s="42">
        <v>353</v>
      </c>
      <c r="F30" s="43">
        <v>17.991845056065241</v>
      </c>
      <c r="G30" s="42">
        <v>182</v>
      </c>
      <c r="H30" s="46">
        <v>9.2762487257900101</v>
      </c>
      <c r="I30" s="42">
        <v>41</v>
      </c>
      <c r="J30" s="46">
        <v>2.0897043832823652</v>
      </c>
      <c r="K30" s="42">
        <v>19</v>
      </c>
      <c r="L30" s="46">
        <v>0.96839959225280325</v>
      </c>
      <c r="M30" s="42">
        <v>6</v>
      </c>
      <c r="N30" s="46">
        <v>0.3058103975535168</v>
      </c>
      <c r="O30" s="42">
        <v>67</v>
      </c>
      <c r="P30" s="46">
        <v>3.4148827726809374</v>
      </c>
      <c r="Q30" s="203"/>
      <c r="R30" s="42">
        <f t="shared" si="2"/>
        <v>1588</v>
      </c>
      <c r="S30" s="46">
        <v>80.937818552497447</v>
      </c>
      <c r="T30" s="203"/>
      <c r="U30" s="42">
        <v>1962</v>
      </c>
      <c r="V30" s="46">
        <f t="shared" si="1"/>
        <v>100</v>
      </c>
    </row>
    <row r="31" spans="1:22" x14ac:dyDescent="0.25">
      <c r="A31" s="18" t="s">
        <v>25</v>
      </c>
      <c r="B31" s="42">
        <v>382</v>
      </c>
      <c r="C31" s="43">
        <v>14.059624585940375</v>
      </c>
      <c r="D31" s="168"/>
      <c r="E31" s="42">
        <v>356</v>
      </c>
      <c r="F31" s="43">
        <v>13.102686786897314</v>
      </c>
      <c r="G31" s="42">
        <v>138</v>
      </c>
      <c r="H31" s="46">
        <v>5.0791313949208687</v>
      </c>
      <c r="I31" s="42">
        <v>25</v>
      </c>
      <c r="J31" s="46">
        <v>0.92013249907986738</v>
      </c>
      <c r="K31" s="42">
        <v>20</v>
      </c>
      <c r="L31" s="46">
        <v>0.73610599926389408</v>
      </c>
      <c r="M31" s="42">
        <v>10</v>
      </c>
      <c r="N31" s="46">
        <v>0.36805299963194704</v>
      </c>
      <c r="O31" s="42">
        <v>63</v>
      </c>
      <c r="P31" s="46">
        <v>2.3187338976812661</v>
      </c>
      <c r="Q31" s="203"/>
      <c r="R31" s="42">
        <f t="shared" si="2"/>
        <v>2335</v>
      </c>
      <c r="S31" s="46">
        <v>85.940375414059616</v>
      </c>
      <c r="T31" s="203"/>
      <c r="U31" s="42">
        <v>2717</v>
      </c>
      <c r="V31" s="46">
        <f t="shared" si="1"/>
        <v>100</v>
      </c>
    </row>
    <row r="32" spans="1:22" x14ac:dyDescent="0.25">
      <c r="A32" s="18" t="s">
        <v>26</v>
      </c>
      <c r="B32" s="47">
        <v>172</v>
      </c>
      <c r="C32" s="43">
        <v>12.922614575507138</v>
      </c>
      <c r="D32" s="168"/>
      <c r="E32" s="47">
        <v>163</v>
      </c>
      <c r="F32" s="43">
        <v>12.246431254695718</v>
      </c>
      <c r="G32" s="47">
        <v>65</v>
      </c>
      <c r="H32" s="46">
        <v>4.8835462058602559</v>
      </c>
      <c r="I32" s="47">
        <v>14</v>
      </c>
      <c r="J32" s="46">
        <v>1.051840721262209</v>
      </c>
      <c r="K32" s="47">
        <v>6</v>
      </c>
      <c r="L32" s="46">
        <v>0.45078888054094662</v>
      </c>
      <c r="M32" s="42">
        <v>6</v>
      </c>
      <c r="N32" s="46">
        <v>0.45078888054094662</v>
      </c>
      <c r="O32" s="47">
        <v>31</v>
      </c>
      <c r="P32" s="46">
        <v>2.329075882794891</v>
      </c>
      <c r="Q32" s="203"/>
      <c r="R32" s="42">
        <f t="shared" si="2"/>
        <v>1159</v>
      </c>
      <c r="S32" s="46">
        <v>87.07738542449286</v>
      </c>
      <c r="T32" s="203"/>
      <c r="U32" s="47">
        <v>1331</v>
      </c>
      <c r="V32" s="46">
        <f t="shared" si="1"/>
        <v>100</v>
      </c>
    </row>
    <row r="33" spans="1:22" x14ac:dyDescent="0.25">
      <c r="A33" s="65" t="s">
        <v>27</v>
      </c>
      <c r="B33" s="44">
        <v>2036</v>
      </c>
      <c r="C33" s="45">
        <v>15.890111605400763</v>
      </c>
      <c r="D33" s="45"/>
      <c r="E33" s="44">
        <v>1943</v>
      </c>
      <c r="F33" s="45">
        <v>15.164286271755248</v>
      </c>
      <c r="G33" s="44">
        <v>867</v>
      </c>
      <c r="H33" s="48">
        <v>6.7665652072114266</v>
      </c>
      <c r="I33" s="44">
        <v>138</v>
      </c>
      <c r="J33" s="48">
        <v>1.0770311402481854</v>
      </c>
      <c r="K33" s="44">
        <v>77</v>
      </c>
      <c r="L33" s="48">
        <v>0.60095215796456725</v>
      </c>
      <c r="M33" s="44">
        <v>32</v>
      </c>
      <c r="N33" s="48">
        <v>0.24974635136189807</v>
      </c>
      <c r="O33" s="44">
        <v>264</v>
      </c>
      <c r="P33" s="48">
        <v>2.0604073987356588</v>
      </c>
      <c r="Q33" s="48"/>
      <c r="R33" s="44">
        <f t="shared" si="2"/>
        <v>10777</v>
      </c>
      <c r="S33" s="48">
        <v>84.109888394599224</v>
      </c>
      <c r="T33" s="48"/>
      <c r="U33" s="44">
        <v>12813</v>
      </c>
      <c r="V33" s="48">
        <f t="shared" si="1"/>
        <v>100</v>
      </c>
    </row>
    <row r="34" spans="1:22" x14ac:dyDescent="0.25">
      <c r="A34" s="9" t="s">
        <v>28</v>
      </c>
    </row>
  </sheetData>
  <mergeCells count="12">
    <mergeCell ref="A2:A4"/>
    <mergeCell ref="B2:C3"/>
    <mergeCell ref="E2:P2"/>
    <mergeCell ref="R2:S3"/>
    <mergeCell ref="A1:U1"/>
    <mergeCell ref="U2:V3"/>
    <mergeCell ref="E3:F3"/>
    <mergeCell ref="G3:H3"/>
    <mergeCell ref="I3:J3"/>
    <mergeCell ref="K3:L3"/>
    <mergeCell ref="M3:N3"/>
    <mergeCell ref="O3:P3"/>
  </mergeCells>
  <pageMargins left="0.31496062992125984" right="0.11811023622047245" top="0.74803149606299213" bottom="0.74803149606299213" header="0.31496062992125984" footer="0.31496062992125984"/>
  <pageSetup scale="7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36"/>
  <sheetViews>
    <sheetView workbookViewId="0">
      <selection activeCell="C38" sqref="C38"/>
    </sheetView>
  </sheetViews>
  <sheetFormatPr defaultRowHeight="15" x14ac:dyDescent="0.25"/>
  <cols>
    <col min="1" max="1" width="48.5703125" customWidth="1"/>
    <col min="7" max="7" width="10.5703125" customWidth="1"/>
    <col min="8" max="8" width="0.7109375" customWidth="1"/>
    <col min="9" max="9" width="13.5703125" customWidth="1"/>
  </cols>
  <sheetData>
    <row r="1" spans="1:19" ht="36" customHeight="1" x14ac:dyDescent="0.25">
      <c r="A1" s="141" t="s">
        <v>162</v>
      </c>
      <c r="B1" s="116"/>
      <c r="C1" s="116"/>
      <c r="D1" s="116"/>
      <c r="E1" s="116"/>
      <c r="F1" s="116"/>
      <c r="G1" s="116"/>
      <c r="H1" s="116"/>
      <c r="I1" s="116"/>
    </row>
    <row r="2" spans="1:19" x14ac:dyDescent="0.25">
      <c r="A2" s="142" t="s">
        <v>60</v>
      </c>
      <c r="B2" s="140" t="s">
        <v>138</v>
      </c>
      <c r="C2" s="140"/>
      <c r="D2" s="140"/>
      <c r="E2" s="140"/>
      <c r="F2" s="140"/>
      <c r="G2" s="140"/>
      <c r="H2" s="248"/>
      <c r="I2" s="245" t="s">
        <v>131</v>
      </c>
    </row>
    <row r="3" spans="1:19" ht="15" customHeight="1" x14ac:dyDescent="0.25">
      <c r="A3" s="143"/>
      <c r="B3" s="138" t="s">
        <v>125</v>
      </c>
      <c r="C3" s="138" t="s">
        <v>126</v>
      </c>
      <c r="D3" s="138" t="s">
        <v>130</v>
      </c>
      <c r="E3" s="138" t="s">
        <v>127</v>
      </c>
      <c r="F3" s="138" t="s">
        <v>128</v>
      </c>
      <c r="G3" s="138" t="s">
        <v>129</v>
      </c>
      <c r="H3" s="103"/>
      <c r="I3" s="246"/>
    </row>
    <row r="4" spans="1:19" x14ac:dyDescent="0.25">
      <c r="A4" s="143"/>
      <c r="B4" s="138"/>
      <c r="C4" s="138"/>
      <c r="D4" s="138"/>
      <c r="E4" s="138"/>
      <c r="F4" s="138"/>
      <c r="G4" s="138"/>
      <c r="H4" s="103"/>
      <c r="I4" s="246"/>
    </row>
    <row r="5" spans="1:19" x14ac:dyDescent="0.25">
      <c r="A5" s="144"/>
      <c r="B5" s="139"/>
      <c r="C5" s="139"/>
      <c r="D5" s="139"/>
      <c r="E5" s="139"/>
      <c r="F5" s="139"/>
      <c r="G5" s="139"/>
      <c r="H5" s="103"/>
      <c r="I5" s="247"/>
    </row>
    <row r="6" spans="1:19" x14ac:dyDescent="0.25">
      <c r="A6" s="23" t="s">
        <v>61</v>
      </c>
      <c r="B6" s="42">
        <v>6</v>
      </c>
      <c r="C6" s="42">
        <v>3</v>
      </c>
      <c r="D6" s="42">
        <v>4</v>
      </c>
      <c r="E6" s="42">
        <v>0</v>
      </c>
      <c r="F6" s="42">
        <v>0</v>
      </c>
      <c r="G6" s="42">
        <v>5</v>
      </c>
      <c r="H6" s="47"/>
      <c r="I6" s="42">
        <v>18</v>
      </c>
    </row>
    <row r="7" spans="1:19" x14ac:dyDescent="0.25">
      <c r="A7" s="23" t="s">
        <v>62</v>
      </c>
      <c r="B7" s="42">
        <v>9</v>
      </c>
      <c r="C7" s="42">
        <v>7</v>
      </c>
      <c r="D7" s="42">
        <v>6</v>
      </c>
      <c r="E7" s="42">
        <v>1</v>
      </c>
      <c r="F7" s="42">
        <v>1</v>
      </c>
      <c r="G7" s="42">
        <v>2</v>
      </c>
      <c r="H7" s="47"/>
      <c r="I7" s="42">
        <v>26</v>
      </c>
    </row>
    <row r="8" spans="1:19" x14ac:dyDescent="0.25">
      <c r="A8" s="23" t="s">
        <v>63</v>
      </c>
      <c r="B8" s="42">
        <v>7</v>
      </c>
      <c r="C8" s="42">
        <v>9</v>
      </c>
      <c r="D8" s="42">
        <v>7</v>
      </c>
      <c r="E8" s="42">
        <v>0</v>
      </c>
      <c r="F8" s="42">
        <v>2</v>
      </c>
      <c r="G8" s="42">
        <v>5</v>
      </c>
      <c r="H8" s="47"/>
      <c r="I8" s="42">
        <v>30</v>
      </c>
      <c r="S8" s="17"/>
    </row>
    <row r="9" spans="1:19" x14ac:dyDescent="0.25">
      <c r="A9" s="23" t="s">
        <v>64</v>
      </c>
      <c r="B9" s="42">
        <v>872</v>
      </c>
      <c r="C9" s="42">
        <v>287</v>
      </c>
      <c r="D9" s="42">
        <v>111</v>
      </c>
      <c r="E9" s="42">
        <v>20</v>
      </c>
      <c r="F9" s="42">
        <v>27</v>
      </c>
      <c r="G9" s="42">
        <v>17</v>
      </c>
      <c r="H9" s="47"/>
      <c r="I9" s="42">
        <v>1334</v>
      </c>
      <c r="S9" s="17"/>
    </row>
    <row r="10" spans="1:19" x14ac:dyDescent="0.25">
      <c r="A10" s="23" t="s">
        <v>65</v>
      </c>
      <c r="B10" s="42">
        <v>45</v>
      </c>
      <c r="C10" s="42">
        <v>12</v>
      </c>
      <c r="D10" s="42">
        <v>4</v>
      </c>
      <c r="E10" s="42">
        <v>1</v>
      </c>
      <c r="F10" s="42">
        <v>0</v>
      </c>
      <c r="G10" s="42">
        <v>1</v>
      </c>
      <c r="H10" s="47"/>
      <c r="I10" s="42">
        <v>63</v>
      </c>
    </row>
    <row r="11" spans="1:19" x14ac:dyDescent="0.25">
      <c r="A11" s="23" t="s">
        <v>66</v>
      </c>
      <c r="B11" s="42">
        <v>7</v>
      </c>
      <c r="C11" s="42">
        <v>2</v>
      </c>
      <c r="D11" s="42">
        <v>1</v>
      </c>
      <c r="E11" s="42">
        <v>0</v>
      </c>
      <c r="F11" s="42">
        <v>0</v>
      </c>
      <c r="G11" s="42">
        <v>0</v>
      </c>
      <c r="H11" s="47"/>
      <c r="I11" s="42">
        <v>10</v>
      </c>
    </row>
    <row r="12" spans="1:19" x14ac:dyDescent="0.25">
      <c r="A12" s="23" t="s">
        <v>67</v>
      </c>
      <c r="B12" s="42">
        <v>40</v>
      </c>
      <c r="C12" s="42">
        <v>15</v>
      </c>
      <c r="D12" s="42">
        <v>23</v>
      </c>
      <c r="E12" s="42">
        <v>4</v>
      </c>
      <c r="F12" s="42">
        <v>2</v>
      </c>
      <c r="G12" s="42">
        <v>9</v>
      </c>
      <c r="H12" s="47"/>
      <c r="I12" s="42">
        <v>93</v>
      </c>
    </row>
    <row r="13" spans="1:19" x14ac:dyDescent="0.25">
      <c r="A13" s="23" t="s">
        <v>68</v>
      </c>
      <c r="B13" s="42">
        <v>6</v>
      </c>
      <c r="C13" s="42">
        <v>12</v>
      </c>
      <c r="D13" s="42">
        <v>11</v>
      </c>
      <c r="E13" s="42">
        <v>5</v>
      </c>
      <c r="F13" s="42">
        <v>5</v>
      </c>
      <c r="G13" s="42">
        <v>11</v>
      </c>
      <c r="H13" s="47"/>
      <c r="I13" s="42">
        <v>50</v>
      </c>
    </row>
    <row r="14" spans="1:19" x14ac:dyDescent="0.25">
      <c r="A14" s="23" t="s">
        <v>69</v>
      </c>
      <c r="B14" s="42">
        <v>142</v>
      </c>
      <c r="C14" s="42">
        <v>23</v>
      </c>
      <c r="D14" s="42">
        <v>14</v>
      </c>
      <c r="E14" s="42">
        <v>3</v>
      </c>
      <c r="F14" s="42">
        <v>2</v>
      </c>
      <c r="G14" s="42">
        <v>4</v>
      </c>
      <c r="H14" s="47"/>
      <c r="I14" s="42">
        <v>188</v>
      </c>
    </row>
    <row r="15" spans="1:19" x14ac:dyDescent="0.25">
      <c r="A15" s="23" t="s">
        <v>70</v>
      </c>
      <c r="B15" s="42">
        <v>51</v>
      </c>
      <c r="C15" s="42">
        <v>14</v>
      </c>
      <c r="D15" s="42">
        <v>8</v>
      </c>
      <c r="E15" s="42">
        <v>3</v>
      </c>
      <c r="F15" s="42">
        <v>2</v>
      </c>
      <c r="G15" s="42">
        <v>7</v>
      </c>
      <c r="H15" s="47"/>
      <c r="I15" s="42">
        <v>85</v>
      </c>
    </row>
    <row r="16" spans="1:19" x14ac:dyDescent="0.25">
      <c r="A16" s="23" t="s">
        <v>71</v>
      </c>
      <c r="B16" s="42">
        <v>99</v>
      </c>
      <c r="C16" s="42">
        <v>22</v>
      </c>
      <c r="D16" s="42">
        <v>9</v>
      </c>
      <c r="E16" s="42">
        <v>5</v>
      </c>
      <c r="F16" s="42">
        <v>2</v>
      </c>
      <c r="G16" s="42">
        <v>2</v>
      </c>
      <c r="H16" s="47"/>
      <c r="I16" s="42">
        <v>139</v>
      </c>
    </row>
    <row r="17" spans="1:9" x14ac:dyDescent="0.25">
      <c r="A17" s="24" t="s">
        <v>45</v>
      </c>
      <c r="B17" s="44">
        <v>1284</v>
      </c>
      <c r="C17" s="44">
        <v>406</v>
      </c>
      <c r="D17" s="44">
        <v>198</v>
      </c>
      <c r="E17" s="44">
        <v>42</v>
      </c>
      <c r="F17" s="44">
        <v>43</v>
      </c>
      <c r="G17" s="44">
        <v>63</v>
      </c>
      <c r="H17" s="44"/>
      <c r="I17" s="44">
        <v>2036</v>
      </c>
    </row>
    <row r="18" spans="1:9" x14ac:dyDescent="0.25">
      <c r="A18" s="78"/>
      <c r="B18" s="78"/>
      <c r="C18" s="78"/>
      <c r="D18" s="78"/>
      <c r="E18" s="78"/>
      <c r="F18" s="78"/>
      <c r="G18" s="78"/>
      <c r="H18" s="78"/>
      <c r="I18" s="78"/>
    </row>
    <row r="19" spans="1:9" ht="14.25" customHeight="1" x14ac:dyDescent="0.25">
      <c r="A19" s="79"/>
      <c r="B19" s="140" t="s">
        <v>138</v>
      </c>
      <c r="C19" s="140"/>
      <c r="D19" s="140"/>
      <c r="E19" s="140"/>
      <c r="F19" s="140"/>
      <c r="G19" s="140"/>
      <c r="H19" s="248"/>
      <c r="I19" s="245" t="s">
        <v>131</v>
      </c>
    </row>
    <row r="20" spans="1:9" x14ac:dyDescent="0.25">
      <c r="A20" s="72" t="s">
        <v>60</v>
      </c>
      <c r="B20" s="138" t="s">
        <v>125</v>
      </c>
      <c r="C20" s="138" t="s">
        <v>126</v>
      </c>
      <c r="D20" s="138" t="s">
        <v>130</v>
      </c>
      <c r="E20" s="138" t="s">
        <v>127</v>
      </c>
      <c r="F20" s="138" t="s">
        <v>128</v>
      </c>
      <c r="G20" s="138" t="s">
        <v>129</v>
      </c>
      <c r="H20" s="103"/>
      <c r="I20" s="246"/>
    </row>
    <row r="21" spans="1:9" x14ac:dyDescent="0.25">
      <c r="A21" s="75"/>
      <c r="B21" s="138"/>
      <c r="C21" s="138"/>
      <c r="D21" s="138"/>
      <c r="E21" s="138"/>
      <c r="F21" s="138"/>
      <c r="G21" s="138"/>
      <c r="H21" s="103"/>
      <c r="I21" s="246"/>
    </row>
    <row r="22" spans="1:9" x14ac:dyDescent="0.25">
      <c r="A22" s="76"/>
      <c r="B22" s="139"/>
      <c r="C22" s="139"/>
      <c r="D22" s="139"/>
      <c r="E22" s="139"/>
      <c r="F22" s="139"/>
      <c r="G22" s="139"/>
      <c r="H22" s="103"/>
      <c r="I22" s="247"/>
    </row>
    <row r="23" spans="1:9" x14ac:dyDescent="0.25">
      <c r="A23" s="23" t="s">
        <v>61</v>
      </c>
      <c r="B23" s="46">
        <f>B6/$I6*100</f>
        <v>33.333333333333329</v>
      </c>
      <c r="C23" s="46">
        <f t="shared" ref="C23:I23" si="0">C6/$I6*100</f>
        <v>16.666666666666664</v>
      </c>
      <c r="D23" s="46">
        <f t="shared" si="0"/>
        <v>22.222222222222221</v>
      </c>
      <c r="E23" s="46">
        <f t="shared" si="0"/>
        <v>0</v>
      </c>
      <c r="F23" s="46">
        <f t="shared" si="0"/>
        <v>0</v>
      </c>
      <c r="G23" s="46">
        <f t="shared" si="0"/>
        <v>27.777777777777779</v>
      </c>
      <c r="H23" s="203"/>
      <c r="I23" s="46">
        <f t="shared" si="0"/>
        <v>100</v>
      </c>
    </row>
    <row r="24" spans="1:9" x14ac:dyDescent="0.25">
      <c r="A24" s="23" t="s">
        <v>62</v>
      </c>
      <c r="B24" s="46">
        <f t="shared" ref="B24:I34" si="1">B7/$I7*100</f>
        <v>34.615384615384613</v>
      </c>
      <c r="C24" s="46">
        <f t="shared" si="1"/>
        <v>26.923076923076923</v>
      </c>
      <c r="D24" s="46">
        <f t="shared" si="1"/>
        <v>23.076923076923077</v>
      </c>
      <c r="E24" s="46">
        <f t="shared" si="1"/>
        <v>3.8461538461538463</v>
      </c>
      <c r="F24" s="46">
        <f t="shared" si="1"/>
        <v>3.8461538461538463</v>
      </c>
      <c r="G24" s="46">
        <f t="shared" si="1"/>
        <v>7.6923076923076925</v>
      </c>
      <c r="H24" s="203"/>
      <c r="I24" s="46">
        <f t="shared" si="1"/>
        <v>100</v>
      </c>
    </row>
    <row r="25" spans="1:9" x14ac:dyDescent="0.25">
      <c r="A25" s="23" t="s">
        <v>63</v>
      </c>
      <c r="B25" s="46">
        <f t="shared" si="1"/>
        <v>23.333333333333332</v>
      </c>
      <c r="C25" s="46">
        <f t="shared" si="1"/>
        <v>30</v>
      </c>
      <c r="D25" s="46">
        <f t="shared" si="1"/>
        <v>23.333333333333332</v>
      </c>
      <c r="E25" s="46">
        <f t="shared" si="1"/>
        <v>0</v>
      </c>
      <c r="F25" s="46">
        <f t="shared" si="1"/>
        <v>6.666666666666667</v>
      </c>
      <c r="G25" s="46">
        <f t="shared" si="1"/>
        <v>16.666666666666664</v>
      </c>
      <c r="H25" s="203"/>
      <c r="I25" s="46">
        <f t="shared" si="1"/>
        <v>100</v>
      </c>
    </row>
    <row r="26" spans="1:9" x14ac:dyDescent="0.25">
      <c r="A26" s="23" t="s">
        <v>64</v>
      </c>
      <c r="B26" s="46">
        <f t="shared" si="1"/>
        <v>65.367316341829081</v>
      </c>
      <c r="C26" s="46">
        <f t="shared" si="1"/>
        <v>21.514242878560719</v>
      </c>
      <c r="D26" s="46">
        <f t="shared" si="1"/>
        <v>8.3208395802098956</v>
      </c>
      <c r="E26" s="46">
        <f t="shared" si="1"/>
        <v>1.4992503748125936</v>
      </c>
      <c r="F26" s="46">
        <f t="shared" si="1"/>
        <v>2.0239880059970012</v>
      </c>
      <c r="G26" s="46">
        <f t="shared" si="1"/>
        <v>1.2743628185907045</v>
      </c>
      <c r="H26" s="203"/>
      <c r="I26" s="46">
        <f t="shared" si="1"/>
        <v>100</v>
      </c>
    </row>
    <row r="27" spans="1:9" x14ac:dyDescent="0.25">
      <c r="A27" s="23" t="s">
        <v>65</v>
      </c>
      <c r="B27" s="46">
        <f t="shared" si="1"/>
        <v>71.428571428571431</v>
      </c>
      <c r="C27" s="46">
        <f t="shared" si="1"/>
        <v>19.047619047619047</v>
      </c>
      <c r="D27" s="46">
        <f t="shared" si="1"/>
        <v>6.3492063492063489</v>
      </c>
      <c r="E27" s="46">
        <f t="shared" si="1"/>
        <v>1.5873015873015872</v>
      </c>
      <c r="F27" s="46">
        <f t="shared" si="1"/>
        <v>0</v>
      </c>
      <c r="G27" s="46">
        <f t="shared" si="1"/>
        <v>1.5873015873015872</v>
      </c>
      <c r="H27" s="203"/>
      <c r="I27" s="46">
        <f t="shared" si="1"/>
        <v>100</v>
      </c>
    </row>
    <row r="28" spans="1:9" x14ac:dyDescent="0.25">
      <c r="A28" s="23" t="s">
        <v>66</v>
      </c>
      <c r="B28" s="46">
        <f t="shared" si="1"/>
        <v>70</v>
      </c>
      <c r="C28" s="46">
        <f t="shared" si="1"/>
        <v>20</v>
      </c>
      <c r="D28" s="46">
        <f t="shared" si="1"/>
        <v>10</v>
      </c>
      <c r="E28" s="46">
        <f t="shared" si="1"/>
        <v>0</v>
      </c>
      <c r="F28" s="46">
        <f t="shared" si="1"/>
        <v>0</v>
      </c>
      <c r="G28" s="46">
        <f t="shared" si="1"/>
        <v>0</v>
      </c>
      <c r="H28" s="203"/>
      <c r="I28" s="46">
        <f t="shared" si="1"/>
        <v>100</v>
      </c>
    </row>
    <row r="29" spans="1:9" x14ac:dyDescent="0.25">
      <c r="A29" s="23" t="s">
        <v>67</v>
      </c>
      <c r="B29" s="46">
        <f t="shared" si="1"/>
        <v>43.01075268817204</v>
      </c>
      <c r="C29" s="46">
        <f t="shared" si="1"/>
        <v>16.129032258064516</v>
      </c>
      <c r="D29" s="46">
        <f t="shared" si="1"/>
        <v>24.731182795698924</v>
      </c>
      <c r="E29" s="46">
        <f t="shared" si="1"/>
        <v>4.3010752688172049</v>
      </c>
      <c r="F29" s="46">
        <f t="shared" si="1"/>
        <v>2.1505376344086025</v>
      </c>
      <c r="G29" s="46">
        <f t="shared" si="1"/>
        <v>9.67741935483871</v>
      </c>
      <c r="H29" s="203"/>
      <c r="I29" s="46">
        <f t="shared" si="1"/>
        <v>100</v>
      </c>
    </row>
    <row r="30" spans="1:9" x14ac:dyDescent="0.25">
      <c r="A30" s="23" t="s">
        <v>68</v>
      </c>
      <c r="B30" s="46">
        <f t="shared" si="1"/>
        <v>12</v>
      </c>
      <c r="C30" s="46">
        <f t="shared" si="1"/>
        <v>24</v>
      </c>
      <c r="D30" s="46">
        <f t="shared" si="1"/>
        <v>22</v>
      </c>
      <c r="E30" s="46">
        <f t="shared" si="1"/>
        <v>10</v>
      </c>
      <c r="F30" s="46">
        <f t="shared" si="1"/>
        <v>10</v>
      </c>
      <c r="G30" s="46">
        <f t="shared" si="1"/>
        <v>22</v>
      </c>
      <c r="H30" s="203"/>
      <c r="I30" s="46">
        <f t="shared" si="1"/>
        <v>100</v>
      </c>
    </row>
    <row r="31" spans="1:9" x14ac:dyDescent="0.25">
      <c r="A31" s="23" t="s">
        <v>69</v>
      </c>
      <c r="B31" s="46">
        <f t="shared" si="1"/>
        <v>75.531914893617028</v>
      </c>
      <c r="C31" s="46">
        <f t="shared" si="1"/>
        <v>12.23404255319149</v>
      </c>
      <c r="D31" s="46">
        <f t="shared" si="1"/>
        <v>7.4468085106382977</v>
      </c>
      <c r="E31" s="46">
        <f t="shared" si="1"/>
        <v>1.5957446808510638</v>
      </c>
      <c r="F31" s="46">
        <f t="shared" si="1"/>
        <v>1.0638297872340425</v>
      </c>
      <c r="G31" s="46">
        <f t="shared" si="1"/>
        <v>2.1276595744680851</v>
      </c>
      <c r="H31" s="203"/>
      <c r="I31" s="46">
        <f t="shared" si="1"/>
        <v>100</v>
      </c>
    </row>
    <row r="32" spans="1:9" x14ac:dyDescent="0.25">
      <c r="A32" s="23" t="s">
        <v>70</v>
      </c>
      <c r="B32" s="46">
        <f t="shared" si="1"/>
        <v>60</v>
      </c>
      <c r="C32" s="46">
        <f t="shared" si="1"/>
        <v>16.470588235294116</v>
      </c>
      <c r="D32" s="46">
        <f t="shared" si="1"/>
        <v>9.4117647058823533</v>
      </c>
      <c r="E32" s="46">
        <f t="shared" si="1"/>
        <v>3.5294117647058822</v>
      </c>
      <c r="F32" s="46">
        <f t="shared" si="1"/>
        <v>2.3529411764705883</v>
      </c>
      <c r="G32" s="46">
        <f t="shared" si="1"/>
        <v>8.235294117647058</v>
      </c>
      <c r="H32" s="203"/>
      <c r="I32" s="46">
        <f t="shared" si="1"/>
        <v>100</v>
      </c>
    </row>
    <row r="33" spans="1:14" x14ac:dyDescent="0.25">
      <c r="A33" s="23" t="s">
        <v>71</v>
      </c>
      <c r="B33" s="46">
        <f t="shared" si="1"/>
        <v>71.223021582733821</v>
      </c>
      <c r="C33" s="46">
        <f t="shared" si="1"/>
        <v>15.827338129496402</v>
      </c>
      <c r="D33" s="46">
        <f t="shared" si="1"/>
        <v>6.4748201438848918</v>
      </c>
      <c r="E33" s="46">
        <f t="shared" si="1"/>
        <v>3.5971223021582732</v>
      </c>
      <c r="F33" s="46">
        <f t="shared" si="1"/>
        <v>1.4388489208633095</v>
      </c>
      <c r="G33" s="46">
        <f t="shared" si="1"/>
        <v>1.4388489208633095</v>
      </c>
      <c r="H33" s="203"/>
      <c r="I33" s="46">
        <f t="shared" si="1"/>
        <v>100</v>
      </c>
    </row>
    <row r="34" spans="1:14" x14ac:dyDescent="0.25">
      <c r="A34" s="24" t="s">
        <v>45</v>
      </c>
      <c r="B34" s="48">
        <f t="shared" si="1"/>
        <v>63.064833005893902</v>
      </c>
      <c r="C34" s="48">
        <f t="shared" si="1"/>
        <v>19.941060903732811</v>
      </c>
      <c r="D34" s="48">
        <f t="shared" si="1"/>
        <v>9.7249508840864447</v>
      </c>
      <c r="E34" s="48">
        <f t="shared" si="1"/>
        <v>2.0628683693516701</v>
      </c>
      <c r="F34" s="48">
        <f t="shared" si="1"/>
        <v>2.1119842829076618</v>
      </c>
      <c r="G34" s="48">
        <f t="shared" si="1"/>
        <v>3.0943025540275051</v>
      </c>
      <c r="H34" s="48"/>
      <c r="I34" s="48">
        <f t="shared" si="1"/>
        <v>100</v>
      </c>
    </row>
    <row r="35" spans="1:14" x14ac:dyDescent="0.25">
      <c r="A35" s="9" t="s">
        <v>28</v>
      </c>
    </row>
    <row r="36" spans="1:14" ht="42" customHeight="1" x14ac:dyDescent="0.25">
      <c r="A36" s="149" t="s">
        <v>140</v>
      </c>
      <c r="B36" s="150"/>
      <c r="C36" s="150"/>
      <c r="D36" s="150"/>
      <c r="E36" s="150"/>
      <c r="F36" s="150"/>
      <c r="G36" s="150"/>
      <c r="H36" s="150"/>
      <c r="I36" s="150"/>
      <c r="J36" s="152"/>
      <c r="K36" s="152"/>
      <c r="L36" s="152"/>
      <c r="M36" s="152"/>
      <c r="N36" s="152"/>
    </row>
  </sheetData>
  <mergeCells count="19">
    <mergeCell ref="A1:I1"/>
    <mergeCell ref="A2:A5"/>
    <mergeCell ref="A36:I36"/>
    <mergeCell ref="E20:E22"/>
    <mergeCell ref="F20:F22"/>
    <mergeCell ref="G20:G22"/>
    <mergeCell ref="B2:G2"/>
    <mergeCell ref="I2:I5"/>
    <mergeCell ref="B19:G19"/>
    <mergeCell ref="I19:I22"/>
    <mergeCell ref="B20:B22"/>
    <mergeCell ref="C20:C22"/>
    <mergeCell ref="D20:D22"/>
    <mergeCell ref="G3:G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scale="7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34"/>
  <sheetViews>
    <sheetView workbookViewId="0">
      <selection activeCell="U9" sqref="U9"/>
    </sheetView>
  </sheetViews>
  <sheetFormatPr defaultRowHeight="15" x14ac:dyDescent="0.25"/>
  <cols>
    <col min="1" max="1" width="29.28515625" customWidth="1"/>
    <col min="2" max="2" width="9.140625" customWidth="1"/>
    <col min="3" max="3" width="1" customWidth="1"/>
    <col min="9" max="9" width="13.85546875" customWidth="1"/>
    <col min="11" max="11" width="7.85546875" customWidth="1"/>
    <col min="12" max="12" width="0.85546875" customWidth="1"/>
    <col min="14" max="14" width="1.28515625" customWidth="1"/>
  </cols>
  <sheetData>
    <row r="1" spans="1:15" ht="36" customHeight="1" x14ac:dyDescent="0.25">
      <c r="A1" s="112" t="s">
        <v>163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x14ac:dyDescent="0.25">
      <c r="A2" s="249" t="s">
        <v>60</v>
      </c>
      <c r="B2" s="129" t="s">
        <v>106</v>
      </c>
      <c r="C2" s="99"/>
      <c r="D2" s="145" t="s">
        <v>107</v>
      </c>
      <c r="E2" s="145"/>
      <c r="F2" s="145"/>
      <c r="G2" s="145"/>
      <c r="H2" s="145"/>
      <c r="I2" s="145"/>
      <c r="J2" s="145"/>
      <c r="K2" s="145"/>
      <c r="L2" s="88"/>
      <c r="M2" s="129" t="s">
        <v>116</v>
      </c>
      <c r="N2" s="93"/>
      <c r="O2" s="129" t="s">
        <v>58</v>
      </c>
    </row>
    <row r="3" spans="1:15" ht="90.75" customHeight="1" x14ac:dyDescent="0.25">
      <c r="A3" s="114"/>
      <c r="B3" s="236"/>
      <c r="C3" s="238"/>
      <c r="D3" s="96" t="s">
        <v>108</v>
      </c>
      <c r="E3" s="96" t="s">
        <v>109</v>
      </c>
      <c r="F3" s="96" t="s">
        <v>110</v>
      </c>
      <c r="G3" s="96" t="s">
        <v>111</v>
      </c>
      <c r="H3" s="96" t="s">
        <v>112</v>
      </c>
      <c r="I3" s="96" t="s">
        <v>113</v>
      </c>
      <c r="J3" s="96" t="s">
        <v>114</v>
      </c>
      <c r="K3" s="96" t="s">
        <v>115</v>
      </c>
      <c r="L3" s="239"/>
      <c r="M3" s="130"/>
      <c r="N3" s="101"/>
      <c r="O3" s="130"/>
    </row>
    <row r="4" spans="1:15" x14ac:dyDescent="0.25">
      <c r="A4" s="114"/>
      <c r="B4" s="98" t="s">
        <v>34</v>
      </c>
      <c r="C4" s="159"/>
      <c r="D4" s="98" t="s">
        <v>34</v>
      </c>
      <c r="E4" s="98" t="s">
        <v>34</v>
      </c>
      <c r="F4" s="98" t="s">
        <v>34</v>
      </c>
      <c r="G4" s="98" t="s">
        <v>34</v>
      </c>
      <c r="H4" s="98" t="s">
        <v>34</v>
      </c>
      <c r="I4" s="98" t="s">
        <v>34</v>
      </c>
      <c r="J4" s="98" t="s">
        <v>34</v>
      </c>
      <c r="K4" s="98" t="s">
        <v>34</v>
      </c>
      <c r="L4" s="159"/>
      <c r="M4" s="98" t="s">
        <v>34</v>
      </c>
      <c r="N4" s="159"/>
      <c r="O4" s="98" t="s">
        <v>34</v>
      </c>
    </row>
    <row r="5" spans="1:15" x14ac:dyDescent="0.25">
      <c r="A5" s="23" t="s">
        <v>61</v>
      </c>
      <c r="B5" s="42">
        <v>16</v>
      </c>
      <c r="C5" s="47"/>
      <c r="D5" s="42">
        <v>11</v>
      </c>
      <c r="E5" s="23">
        <v>2</v>
      </c>
      <c r="F5" s="23">
        <v>10</v>
      </c>
      <c r="G5" s="61">
        <v>1</v>
      </c>
      <c r="H5" s="61">
        <v>0</v>
      </c>
      <c r="I5" s="61">
        <v>0</v>
      </c>
      <c r="J5" s="61">
        <v>0</v>
      </c>
      <c r="K5" s="23">
        <v>3</v>
      </c>
      <c r="L5" s="216"/>
      <c r="M5" s="42">
        <f t="shared" ref="M5:M16" si="0">O5-B5</f>
        <v>16</v>
      </c>
      <c r="N5" s="47"/>
      <c r="O5" s="42">
        <v>32</v>
      </c>
    </row>
    <row r="6" spans="1:15" x14ac:dyDescent="0.25">
      <c r="A6" s="23" t="s">
        <v>62</v>
      </c>
      <c r="B6" s="42">
        <v>22</v>
      </c>
      <c r="C6" s="47"/>
      <c r="D6" s="42">
        <v>18</v>
      </c>
      <c r="E6" s="23">
        <v>5</v>
      </c>
      <c r="F6" s="23">
        <v>14</v>
      </c>
      <c r="G6" s="61">
        <v>4</v>
      </c>
      <c r="H6" s="61">
        <v>1</v>
      </c>
      <c r="I6" s="61">
        <v>1</v>
      </c>
      <c r="J6" s="61">
        <v>0</v>
      </c>
      <c r="K6" s="23">
        <v>3</v>
      </c>
      <c r="L6" s="216"/>
      <c r="M6" s="42">
        <f t="shared" si="0"/>
        <v>18</v>
      </c>
      <c r="N6" s="47"/>
      <c r="O6" s="42">
        <v>40</v>
      </c>
    </row>
    <row r="7" spans="1:15" x14ac:dyDescent="0.25">
      <c r="A7" s="23" t="s">
        <v>63</v>
      </c>
      <c r="B7" s="42">
        <v>23</v>
      </c>
      <c r="C7" s="47"/>
      <c r="D7" s="42">
        <v>17</v>
      </c>
      <c r="E7" s="23">
        <v>5</v>
      </c>
      <c r="F7" s="23">
        <v>14</v>
      </c>
      <c r="G7" s="61">
        <v>4</v>
      </c>
      <c r="H7" s="61">
        <v>1</v>
      </c>
      <c r="I7" s="61">
        <v>2</v>
      </c>
      <c r="J7" s="61">
        <v>1</v>
      </c>
      <c r="K7" s="23">
        <v>2</v>
      </c>
      <c r="L7" s="216"/>
      <c r="M7" s="42">
        <f t="shared" si="0"/>
        <v>68</v>
      </c>
      <c r="N7" s="47"/>
      <c r="O7" s="42">
        <v>91</v>
      </c>
    </row>
    <row r="8" spans="1:15" x14ac:dyDescent="0.25">
      <c r="A8" s="23" t="s">
        <v>64</v>
      </c>
      <c r="B8" s="42">
        <v>1088</v>
      </c>
      <c r="C8" s="47"/>
      <c r="D8" s="42">
        <v>901</v>
      </c>
      <c r="E8" s="23">
        <v>374</v>
      </c>
      <c r="F8" s="23">
        <v>490</v>
      </c>
      <c r="G8" s="61">
        <v>411</v>
      </c>
      <c r="H8" s="61">
        <v>7</v>
      </c>
      <c r="I8" s="61">
        <v>24</v>
      </c>
      <c r="J8" s="61">
        <v>18</v>
      </c>
      <c r="K8" s="23">
        <v>34</v>
      </c>
      <c r="L8" s="216"/>
      <c r="M8" s="42">
        <f t="shared" si="0"/>
        <v>6857</v>
      </c>
      <c r="N8" s="47"/>
      <c r="O8" s="42">
        <v>7945</v>
      </c>
    </row>
    <row r="9" spans="1:15" x14ac:dyDescent="0.25">
      <c r="A9" s="23" t="s">
        <v>65</v>
      </c>
      <c r="B9" s="42">
        <v>52</v>
      </c>
      <c r="C9" s="47"/>
      <c r="D9" s="42">
        <v>41</v>
      </c>
      <c r="E9" s="23">
        <v>18</v>
      </c>
      <c r="F9" s="23">
        <v>20</v>
      </c>
      <c r="G9" s="61">
        <v>21</v>
      </c>
      <c r="H9" s="61">
        <v>1</v>
      </c>
      <c r="I9" s="61">
        <v>3</v>
      </c>
      <c r="J9" s="61">
        <v>0</v>
      </c>
      <c r="K9" s="23">
        <v>2</v>
      </c>
      <c r="L9" s="216"/>
      <c r="M9" s="42">
        <f t="shared" si="0"/>
        <v>576</v>
      </c>
      <c r="N9" s="47"/>
      <c r="O9" s="42">
        <v>628</v>
      </c>
    </row>
    <row r="10" spans="1:15" x14ac:dyDescent="0.25">
      <c r="A10" s="23" t="s">
        <v>66</v>
      </c>
      <c r="B10" s="42">
        <v>8</v>
      </c>
      <c r="C10" s="47"/>
      <c r="D10" s="42">
        <v>6</v>
      </c>
      <c r="E10" s="23">
        <v>4</v>
      </c>
      <c r="F10" s="23">
        <v>4</v>
      </c>
      <c r="G10" s="61">
        <v>1</v>
      </c>
      <c r="H10" s="61">
        <v>0</v>
      </c>
      <c r="I10" s="61">
        <v>0</v>
      </c>
      <c r="J10" s="61">
        <v>0</v>
      </c>
      <c r="K10" s="23">
        <v>0</v>
      </c>
      <c r="L10" s="216"/>
      <c r="M10" s="42">
        <f t="shared" si="0"/>
        <v>6</v>
      </c>
      <c r="N10" s="47"/>
      <c r="O10" s="42">
        <v>14</v>
      </c>
    </row>
    <row r="11" spans="1:15" x14ac:dyDescent="0.25">
      <c r="A11" s="23" t="s">
        <v>67</v>
      </c>
      <c r="B11" s="42">
        <v>70</v>
      </c>
      <c r="C11" s="47"/>
      <c r="D11" s="42">
        <v>55</v>
      </c>
      <c r="E11" s="23">
        <v>14</v>
      </c>
      <c r="F11" s="23">
        <v>23</v>
      </c>
      <c r="G11" s="61">
        <v>18</v>
      </c>
      <c r="H11" s="61">
        <v>0</v>
      </c>
      <c r="I11" s="61">
        <v>2</v>
      </c>
      <c r="J11" s="61">
        <v>3</v>
      </c>
      <c r="K11" s="23">
        <v>4</v>
      </c>
      <c r="L11" s="216"/>
      <c r="M11" s="42">
        <f t="shared" si="0"/>
        <v>124</v>
      </c>
      <c r="N11" s="47"/>
      <c r="O11" s="42">
        <v>194</v>
      </c>
    </row>
    <row r="12" spans="1:15" x14ac:dyDescent="0.25">
      <c r="A12" s="23" t="s">
        <v>68</v>
      </c>
      <c r="B12" s="42">
        <v>43</v>
      </c>
      <c r="C12" s="47"/>
      <c r="D12" s="42">
        <v>33</v>
      </c>
      <c r="E12" s="23">
        <v>9</v>
      </c>
      <c r="F12" s="23">
        <v>23</v>
      </c>
      <c r="G12" s="61">
        <v>13</v>
      </c>
      <c r="H12" s="61">
        <v>2</v>
      </c>
      <c r="I12" s="61">
        <v>2</v>
      </c>
      <c r="J12" s="61">
        <v>4</v>
      </c>
      <c r="K12" s="23">
        <v>3</v>
      </c>
      <c r="L12" s="216"/>
      <c r="M12" s="42">
        <f t="shared" si="0"/>
        <v>28</v>
      </c>
      <c r="N12" s="47"/>
      <c r="O12" s="42">
        <v>71</v>
      </c>
    </row>
    <row r="13" spans="1:15" x14ac:dyDescent="0.25">
      <c r="A13" s="23" t="s">
        <v>69</v>
      </c>
      <c r="B13" s="42">
        <v>161</v>
      </c>
      <c r="C13" s="47"/>
      <c r="D13" s="42">
        <v>123</v>
      </c>
      <c r="E13" s="23">
        <v>46</v>
      </c>
      <c r="F13" s="23">
        <v>75</v>
      </c>
      <c r="G13" s="61">
        <v>54</v>
      </c>
      <c r="H13" s="61">
        <v>1</v>
      </c>
      <c r="I13" s="61">
        <v>8</v>
      </c>
      <c r="J13" s="61">
        <v>9</v>
      </c>
      <c r="K13" s="23">
        <v>9</v>
      </c>
      <c r="L13" s="216"/>
      <c r="M13" s="42">
        <f t="shared" si="0"/>
        <v>2048</v>
      </c>
      <c r="N13" s="47"/>
      <c r="O13" s="42">
        <v>2209</v>
      </c>
    </row>
    <row r="14" spans="1:15" x14ac:dyDescent="0.25">
      <c r="A14" s="23" t="s">
        <v>70</v>
      </c>
      <c r="B14" s="42">
        <v>61</v>
      </c>
      <c r="C14" s="47"/>
      <c r="D14" s="42">
        <v>44</v>
      </c>
      <c r="E14" s="23">
        <v>17</v>
      </c>
      <c r="F14" s="23">
        <v>32</v>
      </c>
      <c r="G14" s="61">
        <v>15</v>
      </c>
      <c r="H14" s="61">
        <v>1</v>
      </c>
      <c r="I14" s="61">
        <v>4</v>
      </c>
      <c r="J14" s="61">
        <v>1</v>
      </c>
      <c r="K14" s="23">
        <v>1</v>
      </c>
      <c r="L14" s="216"/>
      <c r="M14" s="42">
        <f t="shared" si="0"/>
        <v>579</v>
      </c>
      <c r="N14" s="47"/>
      <c r="O14" s="42">
        <v>640</v>
      </c>
    </row>
    <row r="15" spans="1:15" x14ac:dyDescent="0.25">
      <c r="A15" s="23" t="s">
        <v>71</v>
      </c>
      <c r="B15" s="42">
        <v>112</v>
      </c>
      <c r="C15" s="47"/>
      <c r="D15" s="42">
        <v>79</v>
      </c>
      <c r="E15" s="23">
        <v>32</v>
      </c>
      <c r="F15" s="23">
        <v>43</v>
      </c>
      <c r="G15" s="61">
        <v>35</v>
      </c>
      <c r="H15" s="61">
        <v>2</v>
      </c>
      <c r="I15" s="61">
        <v>5</v>
      </c>
      <c r="J15" s="61">
        <v>4</v>
      </c>
      <c r="K15" s="23">
        <v>4</v>
      </c>
      <c r="L15" s="216"/>
      <c r="M15" s="42">
        <f t="shared" si="0"/>
        <v>837</v>
      </c>
      <c r="N15" s="47"/>
      <c r="O15" s="42">
        <v>949</v>
      </c>
    </row>
    <row r="16" spans="1:15" x14ac:dyDescent="0.25">
      <c r="A16" s="24" t="s">
        <v>45</v>
      </c>
      <c r="B16" s="44">
        <v>1656</v>
      </c>
      <c r="C16" s="44"/>
      <c r="D16" s="44">
        <v>1328</v>
      </c>
      <c r="E16" s="24">
        <v>526</v>
      </c>
      <c r="F16" s="24">
        <v>748</v>
      </c>
      <c r="G16" s="62">
        <v>577</v>
      </c>
      <c r="H16" s="62">
        <v>16</v>
      </c>
      <c r="I16" s="62">
        <v>51</v>
      </c>
      <c r="J16" s="62">
        <v>40</v>
      </c>
      <c r="K16" s="24">
        <v>65</v>
      </c>
      <c r="L16" s="24"/>
      <c r="M16" s="44">
        <f t="shared" si="0"/>
        <v>11157</v>
      </c>
      <c r="N16" s="44"/>
      <c r="O16" s="44">
        <v>12813</v>
      </c>
    </row>
    <row r="17" spans="1:15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 x14ac:dyDescent="0.25">
      <c r="A18" s="249" t="s">
        <v>60</v>
      </c>
      <c r="B18" s="129" t="s">
        <v>106</v>
      </c>
      <c r="C18" s="99"/>
      <c r="D18" s="145" t="s">
        <v>107</v>
      </c>
      <c r="E18" s="145"/>
      <c r="F18" s="145"/>
      <c r="G18" s="145"/>
      <c r="H18" s="145"/>
      <c r="I18" s="145"/>
      <c r="J18" s="145"/>
      <c r="K18" s="145"/>
      <c r="L18" s="88"/>
      <c r="M18" s="129" t="s">
        <v>116</v>
      </c>
      <c r="N18" s="93"/>
      <c r="O18" s="129" t="s">
        <v>58</v>
      </c>
    </row>
    <row r="19" spans="1:15" ht="90" x14ac:dyDescent="0.25">
      <c r="A19" s="114"/>
      <c r="B19" s="236"/>
      <c r="C19" s="238"/>
      <c r="D19" s="96" t="s">
        <v>108</v>
      </c>
      <c r="E19" s="96" t="s">
        <v>109</v>
      </c>
      <c r="F19" s="96" t="s">
        <v>110</v>
      </c>
      <c r="G19" s="96" t="s">
        <v>111</v>
      </c>
      <c r="H19" s="96" t="s">
        <v>112</v>
      </c>
      <c r="I19" s="96" t="s">
        <v>113</v>
      </c>
      <c r="J19" s="96" t="s">
        <v>114</v>
      </c>
      <c r="K19" s="96" t="s">
        <v>115</v>
      </c>
      <c r="L19" s="239"/>
      <c r="M19" s="130"/>
      <c r="N19" s="101"/>
      <c r="O19" s="130"/>
    </row>
    <row r="20" spans="1:15" x14ac:dyDescent="0.25">
      <c r="A20" s="114"/>
      <c r="B20" s="98" t="s">
        <v>35</v>
      </c>
      <c r="C20" s="159"/>
      <c r="D20" s="98" t="s">
        <v>35</v>
      </c>
      <c r="E20" s="98" t="s">
        <v>35</v>
      </c>
      <c r="F20" s="98" t="s">
        <v>35</v>
      </c>
      <c r="G20" s="98" t="s">
        <v>35</v>
      </c>
      <c r="H20" s="98" t="s">
        <v>35</v>
      </c>
      <c r="I20" s="98" t="s">
        <v>35</v>
      </c>
      <c r="J20" s="98" t="s">
        <v>35</v>
      </c>
      <c r="K20" s="98" t="s">
        <v>35</v>
      </c>
      <c r="L20" s="159"/>
      <c r="M20" s="98" t="s">
        <v>35</v>
      </c>
      <c r="N20" s="159"/>
      <c r="O20" s="98" t="s">
        <v>35</v>
      </c>
    </row>
    <row r="21" spans="1:15" ht="19.5" x14ac:dyDescent="0.25">
      <c r="A21" s="51" t="s">
        <v>61</v>
      </c>
      <c r="B21" s="43">
        <f>B5/$O5*100</f>
        <v>50</v>
      </c>
      <c r="C21" s="168"/>
      <c r="D21" s="43">
        <f t="shared" ref="D21:O21" si="1">D5/$O5*100</f>
        <v>34.375</v>
      </c>
      <c r="E21" s="43">
        <f t="shared" si="1"/>
        <v>6.25</v>
      </c>
      <c r="F21" s="43">
        <f t="shared" si="1"/>
        <v>31.25</v>
      </c>
      <c r="G21" s="43">
        <f t="shared" si="1"/>
        <v>3.125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9.375</v>
      </c>
      <c r="L21" s="168"/>
      <c r="M21" s="43">
        <f t="shared" si="1"/>
        <v>50</v>
      </c>
      <c r="N21" s="168"/>
      <c r="O21" s="43">
        <f t="shared" si="1"/>
        <v>100</v>
      </c>
    </row>
    <row r="22" spans="1:15" x14ac:dyDescent="0.25">
      <c r="A22" s="23" t="s">
        <v>62</v>
      </c>
      <c r="B22" s="43">
        <f t="shared" ref="B22:O22" si="2">B6/$O6*100</f>
        <v>55.000000000000007</v>
      </c>
      <c r="C22" s="168"/>
      <c r="D22" s="43">
        <f t="shared" si="2"/>
        <v>45</v>
      </c>
      <c r="E22" s="43">
        <f t="shared" si="2"/>
        <v>12.5</v>
      </c>
      <c r="F22" s="43">
        <f t="shared" si="2"/>
        <v>35</v>
      </c>
      <c r="G22" s="43">
        <f t="shared" si="2"/>
        <v>10</v>
      </c>
      <c r="H22" s="43">
        <f t="shared" si="2"/>
        <v>2.5</v>
      </c>
      <c r="I22" s="43">
        <f t="shared" si="2"/>
        <v>2.5</v>
      </c>
      <c r="J22" s="43">
        <f t="shared" si="2"/>
        <v>0</v>
      </c>
      <c r="K22" s="43">
        <f t="shared" si="2"/>
        <v>7.5</v>
      </c>
      <c r="L22" s="168"/>
      <c r="M22" s="43">
        <f t="shared" si="2"/>
        <v>45</v>
      </c>
      <c r="N22" s="168"/>
      <c r="O22" s="43">
        <f t="shared" si="2"/>
        <v>100</v>
      </c>
    </row>
    <row r="23" spans="1:15" x14ac:dyDescent="0.25">
      <c r="A23" s="23" t="s">
        <v>63</v>
      </c>
      <c r="B23" s="43">
        <f t="shared" ref="B23:O23" si="3">B7/$O7*100</f>
        <v>25.274725274725274</v>
      </c>
      <c r="C23" s="168"/>
      <c r="D23" s="43">
        <f t="shared" si="3"/>
        <v>18.681318681318682</v>
      </c>
      <c r="E23" s="43">
        <f t="shared" si="3"/>
        <v>5.4945054945054945</v>
      </c>
      <c r="F23" s="43">
        <f t="shared" si="3"/>
        <v>15.384615384615385</v>
      </c>
      <c r="G23" s="43">
        <f t="shared" si="3"/>
        <v>4.395604395604396</v>
      </c>
      <c r="H23" s="43">
        <f t="shared" si="3"/>
        <v>1.098901098901099</v>
      </c>
      <c r="I23" s="43">
        <f t="shared" si="3"/>
        <v>2.197802197802198</v>
      </c>
      <c r="J23" s="43">
        <f t="shared" si="3"/>
        <v>1.098901098901099</v>
      </c>
      <c r="K23" s="43">
        <f t="shared" si="3"/>
        <v>2.197802197802198</v>
      </c>
      <c r="L23" s="168"/>
      <c r="M23" s="43">
        <f t="shared" si="3"/>
        <v>74.72527472527473</v>
      </c>
      <c r="N23" s="168"/>
      <c r="O23" s="43">
        <f t="shared" si="3"/>
        <v>100</v>
      </c>
    </row>
    <row r="24" spans="1:15" x14ac:dyDescent="0.25">
      <c r="A24" s="23" t="s">
        <v>64</v>
      </c>
      <c r="B24" s="43">
        <f t="shared" ref="B24:O24" si="4">B8/$O8*100</f>
        <v>13.694147262429201</v>
      </c>
      <c r="C24" s="168"/>
      <c r="D24" s="43">
        <f t="shared" si="4"/>
        <v>11.340465701699182</v>
      </c>
      <c r="E24" s="43">
        <f t="shared" si="4"/>
        <v>4.7073631214600375</v>
      </c>
      <c r="F24" s="43">
        <f t="shared" si="4"/>
        <v>6.1674008810572687</v>
      </c>
      <c r="G24" s="43">
        <f t="shared" si="4"/>
        <v>5.1730648206419128</v>
      </c>
      <c r="H24" s="43">
        <f t="shared" si="4"/>
        <v>8.8105726872246701E-2</v>
      </c>
      <c r="I24" s="43">
        <f t="shared" si="4"/>
        <v>0.30207677784770293</v>
      </c>
      <c r="J24" s="43">
        <f t="shared" si="4"/>
        <v>0.22655758338577719</v>
      </c>
      <c r="K24" s="43">
        <f t="shared" si="4"/>
        <v>0.42794210195091253</v>
      </c>
      <c r="L24" s="168"/>
      <c r="M24" s="43">
        <f t="shared" si="4"/>
        <v>86.305852737570802</v>
      </c>
      <c r="N24" s="168"/>
      <c r="O24" s="43">
        <f t="shared" si="4"/>
        <v>100</v>
      </c>
    </row>
    <row r="25" spans="1:15" x14ac:dyDescent="0.25">
      <c r="A25" s="23" t="s">
        <v>65</v>
      </c>
      <c r="B25" s="43">
        <f t="shared" ref="B25:O25" si="5">B9/$O9*100</f>
        <v>8.2802547770700627</v>
      </c>
      <c r="C25" s="168"/>
      <c r="D25" s="43">
        <f t="shared" si="5"/>
        <v>6.5286624203821653</v>
      </c>
      <c r="E25" s="43">
        <f t="shared" si="5"/>
        <v>2.8662420382165608</v>
      </c>
      <c r="F25" s="43">
        <f t="shared" si="5"/>
        <v>3.1847133757961785</v>
      </c>
      <c r="G25" s="43">
        <f t="shared" si="5"/>
        <v>3.3439490445859872</v>
      </c>
      <c r="H25" s="43">
        <f t="shared" si="5"/>
        <v>0.15923566878980894</v>
      </c>
      <c r="I25" s="43">
        <f t="shared" si="5"/>
        <v>0.47770700636942676</v>
      </c>
      <c r="J25" s="43">
        <f t="shared" si="5"/>
        <v>0</v>
      </c>
      <c r="K25" s="43">
        <f t="shared" si="5"/>
        <v>0.31847133757961787</v>
      </c>
      <c r="L25" s="168"/>
      <c r="M25" s="43">
        <f t="shared" si="5"/>
        <v>91.719745222929944</v>
      </c>
      <c r="N25" s="168"/>
      <c r="O25" s="43">
        <f t="shared" si="5"/>
        <v>100</v>
      </c>
    </row>
    <row r="26" spans="1:15" x14ac:dyDescent="0.25">
      <c r="A26" s="23" t="s">
        <v>66</v>
      </c>
      <c r="B26" s="43">
        <f t="shared" ref="B26:O26" si="6">B10/$O10*100</f>
        <v>57.142857142857139</v>
      </c>
      <c r="C26" s="168"/>
      <c r="D26" s="43">
        <f t="shared" si="6"/>
        <v>42.857142857142854</v>
      </c>
      <c r="E26" s="43">
        <f t="shared" si="6"/>
        <v>28.571428571428569</v>
      </c>
      <c r="F26" s="43">
        <f t="shared" si="6"/>
        <v>28.571428571428569</v>
      </c>
      <c r="G26" s="43">
        <f t="shared" si="6"/>
        <v>7.1428571428571423</v>
      </c>
      <c r="H26" s="43">
        <f t="shared" si="6"/>
        <v>0</v>
      </c>
      <c r="I26" s="43">
        <f t="shared" si="6"/>
        <v>0</v>
      </c>
      <c r="J26" s="43">
        <f t="shared" si="6"/>
        <v>0</v>
      </c>
      <c r="K26" s="43">
        <f t="shared" si="6"/>
        <v>0</v>
      </c>
      <c r="L26" s="168"/>
      <c r="M26" s="43">
        <f t="shared" si="6"/>
        <v>42.857142857142854</v>
      </c>
      <c r="N26" s="168"/>
      <c r="O26" s="43">
        <f t="shared" si="6"/>
        <v>100</v>
      </c>
    </row>
    <row r="27" spans="1:15" x14ac:dyDescent="0.25">
      <c r="A27" s="23" t="s">
        <v>67</v>
      </c>
      <c r="B27" s="43">
        <f t="shared" ref="B27:O27" si="7">B11/$O11*100</f>
        <v>36.082474226804123</v>
      </c>
      <c r="C27" s="168"/>
      <c r="D27" s="43">
        <f t="shared" si="7"/>
        <v>28.350515463917525</v>
      </c>
      <c r="E27" s="43">
        <f t="shared" si="7"/>
        <v>7.216494845360824</v>
      </c>
      <c r="F27" s="43">
        <f t="shared" si="7"/>
        <v>11.855670103092782</v>
      </c>
      <c r="G27" s="43">
        <f t="shared" si="7"/>
        <v>9.2783505154639183</v>
      </c>
      <c r="H27" s="43">
        <f t="shared" si="7"/>
        <v>0</v>
      </c>
      <c r="I27" s="43">
        <f t="shared" si="7"/>
        <v>1.0309278350515463</v>
      </c>
      <c r="J27" s="43">
        <f t="shared" si="7"/>
        <v>1.5463917525773196</v>
      </c>
      <c r="K27" s="43">
        <f t="shared" si="7"/>
        <v>2.0618556701030926</v>
      </c>
      <c r="L27" s="168"/>
      <c r="M27" s="43">
        <f t="shared" si="7"/>
        <v>63.917525773195869</v>
      </c>
      <c r="N27" s="168"/>
      <c r="O27" s="43">
        <f t="shared" si="7"/>
        <v>100</v>
      </c>
    </row>
    <row r="28" spans="1:15" x14ac:dyDescent="0.25">
      <c r="A28" s="23" t="s">
        <v>68</v>
      </c>
      <c r="B28" s="43">
        <f t="shared" ref="B28:O28" si="8">B12/$O12*100</f>
        <v>60.563380281690137</v>
      </c>
      <c r="C28" s="168"/>
      <c r="D28" s="43">
        <f t="shared" si="8"/>
        <v>46.478873239436616</v>
      </c>
      <c r="E28" s="43">
        <f t="shared" si="8"/>
        <v>12.676056338028168</v>
      </c>
      <c r="F28" s="43">
        <f t="shared" si="8"/>
        <v>32.394366197183103</v>
      </c>
      <c r="G28" s="43">
        <f t="shared" si="8"/>
        <v>18.30985915492958</v>
      </c>
      <c r="H28" s="43">
        <f t="shared" si="8"/>
        <v>2.8169014084507045</v>
      </c>
      <c r="I28" s="43">
        <f t="shared" si="8"/>
        <v>2.8169014084507045</v>
      </c>
      <c r="J28" s="43">
        <f t="shared" si="8"/>
        <v>5.6338028169014089</v>
      </c>
      <c r="K28" s="43">
        <f t="shared" si="8"/>
        <v>4.225352112676056</v>
      </c>
      <c r="L28" s="168"/>
      <c r="M28" s="43">
        <f t="shared" si="8"/>
        <v>39.436619718309856</v>
      </c>
      <c r="N28" s="168"/>
      <c r="O28" s="43">
        <f t="shared" si="8"/>
        <v>100</v>
      </c>
    </row>
    <row r="29" spans="1:15" x14ac:dyDescent="0.25">
      <c r="A29" s="23" t="s">
        <v>69</v>
      </c>
      <c r="B29" s="43">
        <f t="shared" ref="B29:O29" si="9">B13/$O13*100</f>
        <v>7.288365776369397</v>
      </c>
      <c r="C29" s="168"/>
      <c r="D29" s="43">
        <f t="shared" si="9"/>
        <v>5.5681303757356266</v>
      </c>
      <c r="E29" s="43">
        <f t="shared" si="9"/>
        <v>2.082390221819828</v>
      </c>
      <c r="F29" s="43">
        <f t="shared" si="9"/>
        <v>3.3952014486192845</v>
      </c>
      <c r="G29" s="43">
        <f t="shared" si="9"/>
        <v>2.4445450430058848</v>
      </c>
      <c r="H29" s="43">
        <f t="shared" si="9"/>
        <v>4.5269352648257127E-2</v>
      </c>
      <c r="I29" s="43">
        <f t="shared" si="9"/>
        <v>0.36215482118605702</v>
      </c>
      <c r="J29" s="43">
        <f t="shared" si="9"/>
        <v>0.40742417383431417</v>
      </c>
      <c r="K29" s="43">
        <f t="shared" si="9"/>
        <v>0.40742417383431417</v>
      </c>
      <c r="L29" s="168"/>
      <c r="M29" s="43">
        <f t="shared" si="9"/>
        <v>92.711634223630597</v>
      </c>
      <c r="N29" s="168"/>
      <c r="O29" s="43">
        <f t="shared" si="9"/>
        <v>100</v>
      </c>
    </row>
    <row r="30" spans="1:15" x14ac:dyDescent="0.25">
      <c r="A30" s="23" t="s">
        <v>70</v>
      </c>
      <c r="B30" s="43">
        <f t="shared" ref="B30:O30" si="10">B14/$O14*100</f>
        <v>9.53125</v>
      </c>
      <c r="C30" s="168"/>
      <c r="D30" s="43">
        <f t="shared" si="10"/>
        <v>6.8750000000000009</v>
      </c>
      <c r="E30" s="43">
        <f t="shared" si="10"/>
        <v>2.65625</v>
      </c>
      <c r="F30" s="43">
        <f t="shared" si="10"/>
        <v>5</v>
      </c>
      <c r="G30" s="43">
        <f t="shared" si="10"/>
        <v>2.34375</v>
      </c>
      <c r="H30" s="43">
        <f t="shared" si="10"/>
        <v>0.15625</v>
      </c>
      <c r="I30" s="43">
        <f t="shared" si="10"/>
        <v>0.625</v>
      </c>
      <c r="J30" s="43">
        <f t="shared" si="10"/>
        <v>0.15625</v>
      </c>
      <c r="K30" s="43">
        <f t="shared" si="10"/>
        <v>0.15625</v>
      </c>
      <c r="L30" s="168"/>
      <c r="M30" s="43">
        <f t="shared" si="10"/>
        <v>90.46875</v>
      </c>
      <c r="N30" s="168"/>
      <c r="O30" s="43">
        <f t="shared" si="10"/>
        <v>100</v>
      </c>
    </row>
    <row r="31" spans="1:15" x14ac:dyDescent="0.25">
      <c r="A31" s="23" t="s">
        <v>71</v>
      </c>
      <c r="B31" s="43">
        <f t="shared" ref="B31:O31" si="11">B15/$O15*100</f>
        <v>11.801896733403582</v>
      </c>
      <c r="C31" s="168"/>
      <c r="D31" s="43">
        <f t="shared" si="11"/>
        <v>8.324552160168599</v>
      </c>
      <c r="E31" s="43">
        <f t="shared" si="11"/>
        <v>3.3719704952581662</v>
      </c>
      <c r="F31" s="43">
        <f t="shared" si="11"/>
        <v>4.5310853530031618</v>
      </c>
      <c r="G31" s="43">
        <f t="shared" si="11"/>
        <v>3.6880927291886199</v>
      </c>
      <c r="H31" s="43">
        <f t="shared" si="11"/>
        <v>0.21074815595363539</v>
      </c>
      <c r="I31" s="43">
        <f t="shared" si="11"/>
        <v>0.52687038988408852</v>
      </c>
      <c r="J31" s="43">
        <f t="shared" si="11"/>
        <v>0.42149631190727077</v>
      </c>
      <c r="K31" s="43">
        <f t="shared" si="11"/>
        <v>0.42149631190727077</v>
      </c>
      <c r="L31" s="168"/>
      <c r="M31" s="43">
        <f t="shared" si="11"/>
        <v>88.198103266596419</v>
      </c>
      <c r="N31" s="168"/>
      <c r="O31" s="43">
        <f t="shared" si="11"/>
        <v>100</v>
      </c>
    </row>
    <row r="32" spans="1:15" x14ac:dyDescent="0.25">
      <c r="A32" s="24" t="s">
        <v>45</v>
      </c>
      <c r="B32" s="66">
        <f t="shared" ref="B32:O32" si="12">B16/$O16*100</f>
        <v>12.924373682978224</v>
      </c>
      <c r="C32" s="66"/>
      <c r="D32" s="66">
        <f t="shared" si="12"/>
        <v>10.364473581518769</v>
      </c>
      <c r="E32" s="66">
        <f t="shared" si="12"/>
        <v>4.1052056505111993</v>
      </c>
      <c r="F32" s="66">
        <f t="shared" si="12"/>
        <v>5.8378209630843676</v>
      </c>
      <c r="G32" s="66">
        <f t="shared" si="12"/>
        <v>4.5032388979942244</v>
      </c>
      <c r="H32" s="66">
        <f t="shared" si="12"/>
        <v>0.12487317568094904</v>
      </c>
      <c r="I32" s="66">
        <f t="shared" si="12"/>
        <v>0.39803324748302504</v>
      </c>
      <c r="J32" s="66">
        <f t="shared" si="12"/>
        <v>0.31218293920237261</v>
      </c>
      <c r="K32" s="66">
        <f t="shared" si="12"/>
        <v>0.50729727620385545</v>
      </c>
      <c r="L32" s="66"/>
      <c r="M32" s="66">
        <f t="shared" si="12"/>
        <v>87.075626317021772</v>
      </c>
      <c r="N32" s="66"/>
      <c r="O32" s="66">
        <f t="shared" si="12"/>
        <v>100</v>
      </c>
    </row>
    <row r="33" spans="1:19" ht="13.5" customHeight="1" x14ac:dyDescent="0.25">
      <c r="A33" s="9" t="s">
        <v>28</v>
      </c>
    </row>
    <row r="34" spans="1:19" ht="43.5" customHeight="1" x14ac:dyDescent="0.25">
      <c r="A34" s="149" t="s">
        <v>140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94"/>
      <c r="Q34" s="94"/>
      <c r="R34" s="94"/>
      <c r="S34" s="94"/>
    </row>
  </sheetData>
  <mergeCells count="12">
    <mergeCell ref="A34:O34"/>
    <mergeCell ref="A1:O1"/>
    <mergeCell ref="B2:B3"/>
    <mergeCell ref="A18:A20"/>
    <mergeCell ref="B18:B19"/>
    <mergeCell ref="A2:A4"/>
    <mergeCell ref="M2:M3"/>
    <mergeCell ref="O2:O3"/>
    <mergeCell ref="D2:K2"/>
    <mergeCell ref="O18:O19"/>
    <mergeCell ref="D18:K18"/>
    <mergeCell ref="M18:M19"/>
  </mergeCells>
  <pageMargins left="0.31496062992125984" right="0.31496062992125984" top="0.74803149606299213" bottom="0.74803149606299213" header="0.31496062992125984" footer="0.31496062992125984"/>
  <pageSetup scale="76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selection activeCell="A2" sqref="A2:A4"/>
    </sheetView>
  </sheetViews>
  <sheetFormatPr defaultRowHeight="15" x14ac:dyDescent="0.25"/>
  <cols>
    <col min="1" max="1" width="18.5703125" customWidth="1"/>
    <col min="2" max="2" width="7.28515625" customWidth="1"/>
    <col min="3" max="3" width="7" customWidth="1"/>
    <col min="4" max="4" width="1.42578125" customWidth="1"/>
    <col min="6" max="6" width="8.7109375" customWidth="1"/>
    <col min="7" max="7" width="8.28515625" customWidth="1"/>
    <col min="13" max="13" width="7.5703125" customWidth="1"/>
    <col min="14" max="14" width="7.85546875" customWidth="1"/>
    <col min="20" max="20" width="9.140625" customWidth="1"/>
    <col min="21" max="21" width="1.140625" customWidth="1"/>
    <col min="22" max="22" width="7.7109375" customWidth="1"/>
    <col min="23" max="23" width="7.42578125" customWidth="1"/>
    <col min="24" max="24" width="1.140625" customWidth="1"/>
    <col min="25" max="25" width="7.42578125" customWidth="1"/>
    <col min="26" max="26" width="6.85546875" customWidth="1"/>
  </cols>
  <sheetData>
    <row r="1" spans="1:27" ht="21.75" customHeight="1" x14ac:dyDescent="0.25">
      <c r="A1" s="253" t="s">
        <v>164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</row>
    <row r="2" spans="1:27" ht="15" customHeight="1" x14ac:dyDescent="0.25">
      <c r="A2" s="121" t="s">
        <v>142</v>
      </c>
      <c r="B2" s="129" t="s">
        <v>106</v>
      </c>
      <c r="C2" s="182"/>
      <c r="D2" s="167"/>
      <c r="E2" s="145" t="s">
        <v>107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88"/>
      <c r="V2" s="129" t="s">
        <v>116</v>
      </c>
      <c r="W2" s="129"/>
      <c r="X2" s="93"/>
      <c r="Y2" s="129" t="s">
        <v>58</v>
      </c>
      <c r="Z2" s="177"/>
    </row>
    <row r="3" spans="1:27" ht="45" customHeight="1" x14ac:dyDescent="0.25">
      <c r="A3" s="122"/>
      <c r="B3" s="130"/>
      <c r="C3" s="133"/>
      <c r="D3" s="89"/>
      <c r="E3" s="126" t="s">
        <v>108</v>
      </c>
      <c r="F3" s="126"/>
      <c r="G3" s="126" t="s">
        <v>109</v>
      </c>
      <c r="H3" s="126"/>
      <c r="I3" s="126" t="s">
        <v>110</v>
      </c>
      <c r="J3" s="126"/>
      <c r="K3" s="126" t="s">
        <v>111</v>
      </c>
      <c r="L3" s="126"/>
      <c r="M3" s="126" t="s">
        <v>112</v>
      </c>
      <c r="N3" s="126"/>
      <c r="O3" s="126" t="s">
        <v>113</v>
      </c>
      <c r="P3" s="126"/>
      <c r="Q3" s="126" t="s">
        <v>114</v>
      </c>
      <c r="R3" s="126"/>
      <c r="S3" s="126" t="s">
        <v>115</v>
      </c>
      <c r="T3" s="126"/>
      <c r="U3" s="211"/>
      <c r="V3" s="130"/>
      <c r="W3" s="130"/>
      <c r="X3" s="101"/>
      <c r="Y3" s="130"/>
      <c r="Z3" s="132"/>
    </row>
    <row r="4" spans="1:27" x14ac:dyDescent="0.25">
      <c r="A4" s="250"/>
      <c r="B4" s="98" t="s">
        <v>34</v>
      </c>
      <c r="C4" s="98" t="s">
        <v>35</v>
      </c>
      <c r="D4" s="159"/>
      <c r="E4" s="98" t="s">
        <v>34</v>
      </c>
      <c r="F4" s="98" t="s">
        <v>35</v>
      </c>
      <c r="G4" s="98" t="s">
        <v>34</v>
      </c>
      <c r="H4" s="98" t="s">
        <v>35</v>
      </c>
      <c r="I4" s="98" t="s">
        <v>34</v>
      </c>
      <c r="J4" s="98" t="s">
        <v>35</v>
      </c>
      <c r="K4" s="98" t="s">
        <v>34</v>
      </c>
      <c r="L4" s="98" t="s">
        <v>35</v>
      </c>
      <c r="M4" s="98" t="s">
        <v>34</v>
      </c>
      <c r="N4" s="98" t="s">
        <v>35</v>
      </c>
      <c r="O4" s="98" t="s">
        <v>34</v>
      </c>
      <c r="P4" s="98" t="s">
        <v>35</v>
      </c>
      <c r="Q4" s="98" t="s">
        <v>34</v>
      </c>
      <c r="R4" s="98" t="s">
        <v>35</v>
      </c>
      <c r="S4" s="98" t="s">
        <v>34</v>
      </c>
      <c r="T4" s="98" t="s">
        <v>35</v>
      </c>
      <c r="U4" s="159"/>
      <c r="V4" s="98" t="s">
        <v>34</v>
      </c>
      <c r="W4" s="22" t="s">
        <v>35</v>
      </c>
      <c r="X4" s="159"/>
      <c r="Y4" s="22" t="s">
        <v>34</v>
      </c>
      <c r="Z4" s="22" t="s">
        <v>35</v>
      </c>
    </row>
    <row r="5" spans="1:27" x14ac:dyDescent="0.25">
      <c r="A5" s="63" t="s">
        <v>0</v>
      </c>
      <c r="B5" s="51">
        <v>199</v>
      </c>
      <c r="C5" s="68">
        <v>11.583236321303842</v>
      </c>
      <c r="D5" s="251"/>
      <c r="E5" s="51">
        <v>167</v>
      </c>
      <c r="F5" s="68">
        <f t="shared" ref="F5:F26" si="0">E5/Y5*100</f>
        <v>9.7206053550640288</v>
      </c>
      <c r="G5" s="51">
        <v>55</v>
      </c>
      <c r="H5" s="68">
        <v>3.2013969732246803</v>
      </c>
      <c r="I5" s="51">
        <v>87</v>
      </c>
      <c r="J5" s="68">
        <v>5.064027939464494</v>
      </c>
      <c r="K5" s="51">
        <v>67</v>
      </c>
      <c r="L5" s="68">
        <v>3.8998835855646097</v>
      </c>
      <c r="M5" s="51">
        <v>3</v>
      </c>
      <c r="N5" s="68">
        <v>0.17462165308498254</v>
      </c>
      <c r="O5" s="51">
        <v>10</v>
      </c>
      <c r="P5" s="68">
        <v>0.58207217694994184</v>
      </c>
      <c r="Q5" s="51">
        <v>5</v>
      </c>
      <c r="R5" s="68">
        <v>0.29103608847497092</v>
      </c>
      <c r="S5" s="51">
        <v>7</v>
      </c>
      <c r="T5" s="43">
        <v>0.40745052386495922</v>
      </c>
      <c r="U5" s="168"/>
      <c r="V5" s="42">
        <f t="shared" ref="V5:V26" si="1">Y5-B5</f>
        <v>1519</v>
      </c>
      <c r="W5" s="43">
        <v>88.416763678696157</v>
      </c>
      <c r="X5" s="168"/>
      <c r="Y5" s="42">
        <v>1718</v>
      </c>
      <c r="Z5" s="43">
        <f>Y5/Y5*100</f>
        <v>100</v>
      </c>
      <c r="AA5" s="67"/>
    </row>
    <row r="6" spans="1:27" x14ac:dyDescent="0.25">
      <c r="A6" s="18" t="s">
        <v>1</v>
      </c>
      <c r="B6" s="51">
        <v>15</v>
      </c>
      <c r="C6" s="68">
        <v>12.711864406779661</v>
      </c>
      <c r="D6" s="251"/>
      <c r="E6" s="51">
        <v>14</v>
      </c>
      <c r="F6" s="68">
        <f t="shared" si="0"/>
        <v>11.864406779661017</v>
      </c>
      <c r="G6" s="51">
        <v>3</v>
      </c>
      <c r="H6" s="68">
        <v>2.5423728813559325</v>
      </c>
      <c r="I6" s="51">
        <v>7</v>
      </c>
      <c r="J6" s="68">
        <v>5.9322033898305087</v>
      </c>
      <c r="K6" s="51">
        <v>3</v>
      </c>
      <c r="L6" s="68">
        <v>2.5423728813559325</v>
      </c>
      <c r="M6" s="51">
        <v>1</v>
      </c>
      <c r="N6" s="68">
        <v>0.84745762711864403</v>
      </c>
      <c r="O6" s="51">
        <v>0</v>
      </c>
      <c r="P6" s="68">
        <v>0</v>
      </c>
      <c r="Q6" s="51">
        <v>0</v>
      </c>
      <c r="R6" s="68">
        <v>0</v>
      </c>
      <c r="S6" s="51">
        <v>0</v>
      </c>
      <c r="T6" s="43">
        <v>0</v>
      </c>
      <c r="U6" s="168"/>
      <c r="V6" s="42">
        <f t="shared" si="1"/>
        <v>103</v>
      </c>
      <c r="W6" s="43">
        <v>87.288135593220346</v>
      </c>
      <c r="X6" s="168"/>
      <c r="Y6" s="42">
        <v>118</v>
      </c>
      <c r="Z6" s="43">
        <f t="shared" ref="Z6:Z33" si="2">Y6/Y6*100</f>
        <v>100</v>
      </c>
    </row>
    <row r="7" spans="1:27" x14ac:dyDescent="0.25">
      <c r="A7" s="18" t="s">
        <v>2</v>
      </c>
      <c r="B7" s="51">
        <v>47</v>
      </c>
      <c r="C7" s="68">
        <v>12.335958005249344</v>
      </c>
      <c r="D7" s="251"/>
      <c r="E7" s="51">
        <v>41</v>
      </c>
      <c r="F7" s="68">
        <f t="shared" si="0"/>
        <v>10.761154855643044</v>
      </c>
      <c r="G7" s="51">
        <v>7</v>
      </c>
      <c r="H7" s="68">
        <v>1.837270341207349</v>
      </c>
      <c r="I7" s="51">
        <v>17</v>
      </c>
      <c r="J7" s="68">
        <v>4.4619422572178475</v>
      </c>
      <c r="K7" s="51">
        <v>18</v>
      </c>
      <c r="L7" s="68">
        <v>4.7244094488188972</v>
      </c>
      <c r="M7" s="51">
        <v>1</v>
      </c>
      <c r="N7" s="68">
        <v>0.26246719160104987</v>
      </c>
      <c r="O7" s="51">
        <v>1</v>
      </c>
      <c r="P7" s="68">
        <v>0.26246719160104987</v>
      </c>
      <c r="Q7" s="51">
        <v>2</v>
      </c>
      <c r="R7" s="68">
        <v>0.52493438320209973</v>
      </c>
      <c r="S7" s="51">
        <v>1</v>
      </c>
      <c r="T7" s="43">
        <v>0.26246719160104987</v>
      </c>
      <c r="U7" s="168"/>
      <c r="V7" s="42">
        <f t="shared" si="1"/>
        <v>334</v>
      </c>
      <c r="W7" s="43">
        <v>87.664041994750647</v>
      </c>
      <c r="X7" s="168"/>
      <c r="Y7" s="42">
        <v>381</v>
      </c>
      <c r="Z7" s="43">
        <f t="shared" si="2"/>
        <v>100</v>
      </c>
    </row>
    <row r="8" spans="1:27" x14ac:dyDescent="0.25">
      <c r="A8" s="18" t="s">
        <v>3</v>
      </c>
      <c r="B8" s="51">
        <v>256</v>
      </c>
      <c r="C8" s="68">
        <v>12.5</v>
      </c>
      <c r="D8" s="251"/>
      <c r="E8" s="51">
        <v>201</v>
      </c>
      <c r="F8" s="68">
        <f t="shared" si="0"/>
        <v>9.814453125</v>
      </c>
      <c r="G8" s="51">
        <v>67</v>
      </c>
      <c r="H8" s="68">
        <v>3.271484375</v>
      </c>
      <c r="I8" s="51">
        <v>102</v>
      </c>
      <c r="J8" s="68">
        <v>4.98046875</v>
      </c>
      <c r="K8" s="51">
        <v>69</v>
      </c>
      <c r="L8" s="68">
        <v>3.369140625</v>
      </c>
      <c r="M8" s="51">
        <v>1</v>
      </c>
      <c r="N8" s="68">
        <v>4.8828125E-2</v>
      </c>
      <c r="O8" s="51">
        <v>6</v>
      </c>
      <c r="P8" s="68">
        <v>0.29296875</v>
      </c>
      <c r="Q8" s="51">
        <v>3</v>
      </c>
      <c r="R8" s="68">
        <v>0.146484375</v>
      </c>
      <c r="S8" s="51">
        <v>15</v>
      </c>
      <c r="T8" s="43">
        <v>0.732421875</v>
      </c>
      <c r="U8" s="168"/>
      <c r="V8" s="42">
        <f t="shared" si="1"/>
        <v>1792</v>
      </c>
      <c r="W8" s="43">
        <v>87.5</v>
      </c>
      <c r="X8" s="168"/>
      <c r="Y8" s="42">
        <v>2048</v>
      </c>
      <c r="Z8" s="43">
        <f t="shared" si="2"/>
        <v>100</v>
      </c>
    </row>
    <row r="9" spans="1:27" x14ac:dyDescent="0.25">
      <c r="A9" s="18" t="s">
        <v>4</v>
      </c>
      <c r="B9" s="51">
        <v>48</v>
      </c>
      <c r="C9" s="68">
        <v>9.4674556213017755</v>
      </c>
      <c r="D9" s="251"/>
      <c r="E9" s="51">
        <v>45</v>
      </c>
      <c r="F9" s="68">
        <f t="shared" si="0"/>
        <v>8.8757396449704142</v>
      </c>
      <c r="G9" s="51">
        <v>6</v>
      </c>
      <c r="H9" s="68">
        <v>1.1834319526627219</v>
      </c>
      <c r="I9" s="51">
        <v>11</v>
      </c>
      <c r="J9" s="68">
        <v>2.1696252465483234</v>
      </c>
      <c r="K9" s="51">
        <v>25</v>
      </c>
      <c r="L9" s="68">
        <v>4.9309664694280082</v>
      </c>
      <c r="M9" s="51">
        <v>0</v>
      </c>
      <c r="N9" s="68">
        <v>0</v>
      </c>
      <c r="O9" s="51">
        <v>2</v>
      </c>
      <c r="P9" s="68">
        <v>0.39447731755424065</v>
      </c>
      <c r="Q9" s="51">
        <v>2</v>
      </c>
      <c r="R9" s="68">
        <v>0.39447731755424065</v>
      </c>
      <c r="S9" s="51">
        <v>0</v>
      </c>
      <c r="T9" s="43">
        <v>0</v>
      </c>
      <c r="U9" s="168"/>
      <c r="V9" s="42">
        <f t="shared" si="1"/>
        <v>459</v>
      </c>
      <c r="W9" s="43">
        <v>90.532544378698219</v>
      </c>
      <c r="X9" s="168"/>
      <c r="Y9" s="42">
        <v>507</v>
      </c>
      <c r="Z9" s="43">
        <f t="shared" si="2"/>
        <v>100</v>
      </c>
    </row>
    <row r="10" spans="1:27" x14ac:dyDescent="0.25">
      <c r="A10" s="64" t="s">
        <v>5</v>
      </c>
      <c r="B10" s="51">
        <v>30</v>
      </c>
      <c r="C10" s="68">
        <v>14.285714285714285</v>
      </c>
      <c r="D10" s="251"/>
      <c r="E10" s="51">
        <v>29</v>
      </c>
      <c r="F10" s="68">
        <f t="shared" si="0"/>
        <v>13.80952380952381</v>
      </c>
      <c r="G10" s="51">
        <v>2</v>
      </c>
      <c r="H10" s="68">
        <v>0.95238095238095244</v>
      </c>
      <c r="I10" s="51">
        <v>3</v>
      </c>
      <c r="J10" s="68">
        <v>1.4285714285714286</v>
      </c>
      <c r="K10" s="51">
        <v>21</v>
      </c>
      <c r="L10" s="68">
        <v>10</v>
      </c>
      <c r="M10" s="51">
        <v>0</v>
      </c>
      <c r="N10" s="68">
        <v>0</v>
      </c>
      <c r="O10" s="51">
        <v>2</v>
      </c>
      <c r="P10" s="68">
        <v>0.95238095238095244</v>
      </c>
      <c r="Q10" s="51">
        <v>2</v>
      </c>
      <c r="R10" s="68">
        <v>0.95238095238095244</v>
      </c>
      <c r="S10" s="51">
        <v>0</v>
      </c>
      <c r="T10" s="43">
        <v>0</v>
      </c>
      <c r="U10" s="168"/>
      <c r="V10" s="42">
        <f t="shared" si="1"/>
        <v>180</v>
      </c>
      <c r="W10" s="43">
        <v>85.714285714285708</v>
      </c>
      <c r="X10" s="168"/>
      <c r="Y10" s="42">
        <v>210</v>
      </c>
      <c r="Z10" s="43">
        <f t="shared" si="2"/>
        <v>100</v>
      </c>
    </row>
    <row r="11" spans="1:27" x14ac:dyDescent="0.25">
      <c r="A11" s="64" t="s">
        <v>6</v>
      </c>
      <c r="B11" s="51">
        <v>18</v>
      </c>
      <c r="C11" s="68">
        <v>6.0606060606060606</v>
      </c>
      <c r="D11" s="251"/>
      <c r="E11" s="51">
        <v>16</v>
      </c>
      <c r="F11" s="68">
        <f t="shared" si="0"/>
        <v>5.3872053872053867</v>
      </c>
      <c r="G11" s="51">
        <v>4</v>
      </c>
      <c r="H11" s="68">
        <v>1.3468013468013467</v>
      </c>
      <c r="I11" s="51">
        <v>8</v>
      </c>
      <c r="J11" s="68">
        <v>2.6936026936026933</v>
      </c>
      <c r="K11" s="51">
        <v>4</v>
      </c>
      <c r="L11" s="68">
        <v>1.3468013468013467</v>
      </c>
      <c r="M11" s="51">
        <v>0</v>
      </c>
      <c r="N11" s="68">
        <v>0</v>
      </c>
      <c r="O11" s="51">
        <v>0</v>
      </c>
      <c r="P11" s="68">
        <v>0</v>
      </c>
      <c r="Q11" s="51">
        <v>0</v>
      </c>
      <c r="R11" s="68">
        <v>0</v>
      </c>
      <c r="S11" s="51">
        <v>0</v>
      </c>
      <c r="T11" s="43">
        <v>0</v>
      </c>
      <c r="U11" s="168"/>
      <c r="V11" s="42">
        <f t="shared" si="1"/>
        <v>279</v>
      </c>
      <c r="W11" s="43">
        <v>93.939393939393938</v>
      </c>
      <c r="X11" s="168"/>
      <c r="Y11" s="42">
        <v>297</v>
      </c>
      <c r="Z11" s="43">
        <f t="shared" si="2"/>
        <v>100</v>
      </c>
    </row>
    <row r="12" spans="1:27" x14ac:dyDescent="0.25">
      <c r="A12" s="18" t="s">
        <v>7</v>
      </c>
      <c r="B12" s="51">
        <v>134</v>
      </c>
      <c r="C12" s="68">
        <v>13.814432989690722</v>
      </c>
      <c r="D12" s="251"/>
      <c r="E12" s="51">
        <v>103</v>
      </c>
      <c r="F12" s="68">
        <f t="shared" si="0"/>
        <v>10.618556701030927</v>
      </c>
      <c r="G12" s="51">
        <v>37</v>
      </c>
      <c r="H12" s="68">
        <v>3.8144329896907219</v>
      </c>
      <c r="I12" s="51">
        <v>50</v>
      </c>
      <c r="J12" s="68">
        <v>5.1546391752577314</v>
      </c>
      <c r="K12" s="51">
        <v>30</v>
      </c>
      <c r="L12" s="68">
        <v>3.0927835051546393</v>
      </c>
      <c r="M12" s="51">
        <v>0</v>
      </c>
      <c r="N12" s="68">
        <v>0</v>
      </c>
      <c r="O12" s="51">
        <v>2</v>
      </c>
      <c r="P12" s="68">
        <v>0.2061855670103093</v>
      </c>
      <c r="Q12" s="51">
        <v>0</v>
      </c>
      <c r="R12" s="68">
        <v>0</v>
      </c>
      <c r="S12" s="51">
        <v>7</v>
      </c>
      <c r="T12" s="43">
        <v>0.72164948453608246</v>
      </c>
      <c r="U12" s="168"/>
      <c r="V12" s="42">
        <f t="shared" si="1"/>
        <v>836</v>
      </c>
      <c r="W12" s="43">
        <v>86.185567010309285</v>
      </c>
      <c r="X12" s="168"/>
      <c r="Y12" s="42">
        <v>970</v>
      </c>
      <c r="Z12" s="43">
        <f t="shared" si="2"/>
        <v>100</v>
      </c>
    </row>
    <row r="13" spans="1:27" x14ac:dyDescent="0.25">
      <c r="A13" s="18" t="s">
        <v>8</v>
      </c>
      <c r="B13" s="51">
        <v>36</v>
      </c>
      <c r="C13" s="68">
        <v>9.2307692307692317</v>
      </c>
      <c r="D13" s="251"/>
      <c r="E13" s="51">
        <v>28</v>
      </c>
      <c r="F13" s="68">
        <f t="shared" si="0"/>
        <v>7.1794871794871788</v>
      </c>
      <c r="G13" s="51">
        <v>9</v>
      </c>
      <c r="H13" s="68">
        <v>2.3076923076923079</v>
      </c>
      <c r="I13" s="51">
        <v>9</v>
      </c>
      <c r="J13" s="68">
        <v>2.3076923076923079</v>
      </c>
      <c r="K13" s="51">
        <v>8</v>
      </c>
      <c r="L13" s="68">
        <v>2.0512820512820511</v>
      </c>
      <c r="M13" s="51">
        <v>0</v>
      </c>
      <c r="N13" s="68">
        <v>0</v>
      </c>
      <c r="O13" s="51">
        <v>1</v>
      </c>
      <c r="P13" s="68">
        <v>0.25641025641025639</v>
      </c>
      <c r="Q13" s="51">
        <v>1</v>
      </c>
      <c r="R13" s="68">
        <v>0.25641025641025639</v>
      </c>
      <c r="S13" s="51">
        <v>1</v>
      </c>
      <c r="T13" s="43">
        <v>0.25641025641025639</v>
      </c>
      <c r="U13" s="168"/>
      <c r="V13" s="42">
        <f t="shared" si="1"/>
        <v>354</v>
      </c>
      <c r="W13" s="43">
        <v>90.769230769230774</v>
      </c>
      <c r="X13" s="168"/>
      <c r="Y13" s="42">
        <v>390</v>
      </c>
      <c r="Z13" s="43">
        <f t="shared" si="2"/>
        <v>100</v>
      </c>
    </row>
    <row r="14" spans="1:27" x14ac:dyDescent="0.25">
      <c r="A14" s="18" t="s">
        <v>9</v>
      </c>
      <c r="B14" s="51">
        <v>127</v>
      </c>
      <c r="C14" s="68">
        <v>18.926974664679584</v>
      </c>
      <c r="D14" s="251"/>
      <c r="E14" s="51">
        <v>111</v>
      </c>
      <c r="F14" s="68">
        <f t="shared" si="0"/>
        <v>16.542473919523097</v>
      </c>
      <c r="G14" s="51">
        <v>25</v>
      </c>
      <c r="H14" s="68">
        <v>3.7257824143070044</v>
      </c>
      <c r="I14" s="51">
        <v>47</v>
      </c>
      <c r="J14" s="68">
        <v>7.0044709388971684</v>
      </c>
      <c r="K14" s="51">
        <v>34</v>
      </c>
      <c r="L14" s="68">
        <v>5.0670640834575256</v>
      </c>
      <c r="M14" s="51">
        <v>1</v>
      </c>
      <c r="N14" s="68">
        <v>0.14903129657228018</v>
      </c>
      <c r="O14" s="51">
        <v>2</v>
      </c>
      <c r="P14" s="68">
        <v>0.29806259314456035</v>
      </c>
      <c r="Q14" s="51">
        <v>0</v>
      </c>
      <c r="R14" s="68">
        <v>0</v>
      </c>
      <c r="S14" s="51">
        <v>3</v>
      </c>
      <c r="T14" s="43">
        <v>0.44709388971684055</v>
      </c>
      <c r="U14" s="168"/>
      <c r="V14" s="42">
        <f t="shared" si="1"/>
        <v>544</v>
      </c>
      <c r="W14" s="43">
        <v>81.073025335320409</v>
      </c>
      <c r="X14" s="168"/>
      <c r="Y14" s="42">
        <v>671</v>
      </c>
      <c r="Z14" s="43">
        <f t="shared" si="2"/>
        <v>100</v>
      </c>
    </row>
    <row r="15" spans="1:27" x14ac:dyDescent="0.25">
      <c r="A15" s="18" t="s">
        <v>10</v>
      </c>
      <c r="B15" s="51">
        <v>94</v>
      </c>
      <c r="C15" s="68">
        <v>16.095890410958905</v>
      </c>
      <c r="D15" s="251"/>
      <c r="E15" s="51">
        <v>69</v>
      </c>
      <c r="F15" s="68">
        <f t="shared" si="0"/>
        <v>11.815068493150685</v>
      </c>
      <c r="G15" s="51">
        <v>32</v>
      </c>
      <c r="H15" s="68">
        <v>5.4794520547945202</v>
      </c>
      <c r="I15" s="51">
        <v>52</v>
      </c>
      <c r="J15" s="68">
        <v>8.9041095890410951</v>
      </c>
      <c r="K15" s="51">
        <v>23</v>
      </c>
      <c r="L15" s="68">
        <v>3.9383561643835616</v>
      </c>
      <c r="M15" s="51">
        <v>1</v>
      </c>
      <c r="N15" s="68">
        <v>0.17123287671232876</v>
      </c>
      <c r="O15" s="51">
        <v>0</v>
      </c>
      <c r="P15" s="68">
        <v>0</v>
      </c>
      <c r="Q15" s="51">
        <v>1</v>
      </c>
      <c r="R15" s="68">
        <v>0.17123287671232876</v>
      </c>
      <c r="S15" s="51">
        <v>8</v>
      </c>
      <c r="T15" s="43">
        <v>1.3698630136986301</v>
      </c>
      <c r="U15" s="168"/>
      <c r="V15" s="42">
        <f t="shared" si="1"/>
        <v>490</v>
      </c>
      <c r="W15" s="43">
        <v>83.904109589041099</v>
      </c>
      <c r="X15" s="168"/>
      <c r="Y15" s="42">
        <v>584</v>
      </c>
      <c r="Z15" s="43">
        <f t="shared" si="2"/>
        <v>100</v>
      </c>
    </row>
    <row r="16" spans="1:27" x14ac:dyDescent="0.25">
      <c r="A16" s="18" t="s">
        <v>11</v>
      </c>
      <c r="B16" s="51">
        <v>26</v>
      </c>
      <c r="C16" s="68">
        <v>14.772727272727273</v>
      </c>
      <c r="D16" s="251"/>
      <c r="E16" s="51">
        <v>19</v>
      </c>
      <c r="F16" s="68">
        <f t="shared" si="0"/>
        <v>10.795454545454545</v>
      </c>
      <c r="G16" s="51">
        <v>5</v>
      </c>
      <c r="H16" s="68">
        <v>2.8409090909090908</v>
      </c>
      <c r="I16" s="51">
        <v>10</v>
      </c>
      <c r="J16" s="68">
        <v>5.6818181818181817</v>
      </c>
      <c r="K16" s="51">
        <v>9</v>
      </c>
      <c r="L16" s="68">
        <v>5.1136363636363642</v>
      </c>
      <c r="M16" s="51">
        <v>0</v>
      </c>
      <c r="N16" s="68">
        <v>0</v>
      </c>
      <c r="O16" s="51">
        <v>1</v>
      </c>
      <c r="P16" s="68">
        <v>0.56818181818181823</v>
      </c>
      <c r="Q16" s="51">
        <v>0</v>
      </c>
      <c r="R16" s="68">
        <v>0</v>
      </c>
      <c r="S16" s="51">
        <v>2</v>
      </c>
      <c r="T16" s="43">
        <v>1.1363636363636365</v>
      </c>
      <c r="U16" s="168"/>
      <c r="V16" s="42">
        <f t="shared" si="1"/>
        <v>150</v>
      </c>
      <c r="W16" s="43">
        <v>85.227272727272734</v>
      </c>
      <c r="X16" s="168"/>
      <c r="Y16" s="42">
        <v>176</v>
      </c>
      <c r="Z16" s="43">
        <f t="shared" si="2"/>
        <v>100</v>
      </c>
    </row>
    <row r="17" spans="1:26" x14ac:dyDescent="0.25">
      <c r="A17" s="18" t="s">
        <v>12</v>
      </c>
      <c r="B17" s="51">
        <v>53</v>
      </c>
      <c r="C17" s="68">
        <v>13.216957605985039</v>
      </c>
      <c r="D17" s="251"/>
      <c r="E17" s="51">
        <v>41</v>
      </c>
      <c r="F17" s="68">
        <f t="shared" si="0"/>
        <v>10.224438902743142</v>
      </c>
      <c r="G17" s="51">
        <v>22</v>
      </c>
      <c r="H17" s="68">
        <v>5.4862842892768073</v>
      </c>
      <c r="I17" s="51">
        <v>23</v>
      </c>
      <c r="J17" s="68">
        <v>5.7356608478802995</v>
      </c>
      <c r="K17" s="51">
        <v>20</v>
      </c>
      <c r="L17" s="68">
        <v>4.9875311720698257</v>
      </c>
      <c r="M17" s="51">
        <v>1</v>
      </c>
      <c r="N17" s="68">
        <v>0.24937655860349126</v>
      </c>
      <c r="O17" s="51">
        <v>0</v>
      </c>
      <c r="P17" s="68">
        <v>0</v>
      </c>
      <c r="Q17" s="51">
        <v>1</v>
      </c>
      <c r="R17" s="68">
        <v>0.24937655860349126</v>
      </c>
      <c r="S17" s="51">
        <v>5</v>
      </c>
      <c r="T17" s="43">
        <v>1.2468827930174564</v>
      </c>
      <c r="U17" s="168"/>
      <c r="V17" s="42">
        <f t="shared" si="1"/>
        <v>348</v>
      </c>
      <c r="W17" s="43">
        <v>86.78304239401497</v>
      </c>
      <c r="X17" s="168"/>
      <c r="Y17" s="42">
        <v>401</v>
      </c>
      <c r="Z17" s="43">
        <f t="shared" si="2"/>
        <v>100</v>
      </c>
    </row>
    <row r="18" spans="1:26" x14ac:dyDescent="0.25">
      <c r="A18" s="18" t="s">
        <v>13</v>
      </c>
      <c r="B18" s="51">
        <v>136</v>
      </c>
      <c r="C18" s="68">
        <v>16.978776529338326</v>
      </c>
      <c r="D18" s="251"/>
      <c r="E18" s="51">
        <v>99</v>
      </c>
      <c r="F18" s="68">
        <f t="shared" si="0"/>
        <v>12.359550561797752</v>
      </c>
      <c r="G18" s="51">
        <v>44</v>
      </c>
      <c r="H18" s="68">
        <v>5.4931335830212236</v>
      </c>
      <c r="I18" s="51">
        <v>70</v>
      </c>
      <c r="J18" s="68">
        <v>8.7390761548064919</v>
      </c>
      <c r="K18" s="51">
        <v>45</v>
      </c>
      <c r="L18" s="68">
        <v>5.6179775280898872</v>
      </c>
      <c r="M18" s="51">
        <v>1</v>
      </c>
      <c r="N18" s="68">
        <v>0.12484394506866417</v>
      </c>
      <c r="O18" s="51">
        <v>2</v>
      </c>
      <c r="P18" s="68">
        <v>0.24968789013732834</v>
      </c>
      <c r="Q18" s="51">
        <v>7</v>
      </c>
      <c r="R18" s="68">
        <v>0.87390761548064921</v>
      </c>
      <c r="S18" s="51">
        <v>5</v>
      </c>
      <c r="T18" s="43">
        <v>0.62421972534332082</v>
      </c>
      <c r="U18" s="168"/>
      <c r="V18" s="42">
        <f t="shared" si="1"/>
        <v>665</v>
      </c>
      <c r="W18" s="43">
        <v>83.021223470661681</v>
      </c>
      <c r="X18" s="168"/>
      <c r="Y18" s="42">
        <v>801</v>
      </c>
      <c r="Z18" s="43">
        <f t="shared" si="2"/>
        <v>100</v>
      </c>
    </row>
    <row r="19" spans="1:26" x14ac:dyDescent="0.25">
      <c r="A19" s="18" t="s">
        <v>14</v>
      </c>
      <c r="B19" s="51">
        <v>46</v>
      </c>
      <c r="C19" s="68">
        <v>10.109890109890109</v>
      </c>
      <c r="D19" s="251"/>
      <c r="E19" s="51">
        <v>37</v>
      </c>
      <c r="F19" s="68">
        <f t="shared" si="0"/>
        <v>8.1318681318681314</v>
      </c>
      <c r="G19" s="51">
        <v>19</v>
      </c>
      <c r="H19" s="68">
        <v>4.1758241758241752</v>
      </c>
      <c r="I19" s="51">
        <v>23</v>
      </c>
      <c r="J19" s="68">
        <v>5.0549450549450547</v>
      </c>
      <c r="K19" s="51">
        <v>17</v>
      </c>
      <c r="L19" s="68">
        <v>3.7362637362637363</v>
      </c>
      <c r="M19" s="51">
        <v>1</v>
      </c>
      <c r="N19" s="68">
        <v>0.21978021978021978</v>
      </c>
      <c r="O19" s="51">
        <v>1</v>
      </c>
      <c r="P19" s="68">
        <v>0.21978021978021978</v>
      </c>
      <c r="Q19" s="51">
        <v>1</v>
      </c>
      <c r="R19" s="68">
        <v>0.21978021978021978</v>
      </c>
      <c r="S19" s="51">
        <v>1</v>
      </c>
      <c r="T19" s="43">
        <v>0.21978021978021978</v>
      </c>
      <c r="U19" s="168"/>
      <c r="V19" s="42">
        <f t="shared" si="1"/>
        <v>409</v>
      </c>
      <c r="W19" s="43">
        <v>89.890109890109898</v>
      </c>
      <c r="X19" s="168"/>
      <c r="Y19" s="42">
        <v>455</v>
      </c>
      <c r="Z19" s="43">
        <f t="shared" si="2"/>
        <v>100</v>
      </c>
    </row>
    <row r="20" spans="1:26" x14ac:dyDescent="0.25">
      <c r="A20" s="18" t="s">
        <v>15</v>
      </c>
      <c r="B20" s="51">
        <v>30</v>
      </c>
      <c r="C20" s="68">
        <v>14.084507042253522</v>
      </c>
      <c r="D20" s="251"/>
      <c r="E20" s="51">
        <v>24</v>
      </c>
      <c r="F20" s="68">
        <f t="shared" si="0"/>
        <v>11.267605633802818</v>
      </c>
      <c r="G20" s="51">
        <v>16</v>
      </c>
      <c r="H20" s="68">
        <v>7.511737089201878</v>
      </c>
      <c r="I20" s="51">
        <v>17</v>
      </c>
      <c r="J20" s="68">
        <v>7.981220657276995</v>
      </c>
      <c r="K20" s="51">
        <v>16</v>
      </c>
      <c r="L20" s="68">
        <v>7.511737089201878</v>
      </c>
      <c r="M20" s="51">
        <v>0</v>
      </c>
      <c r="N20" s="68">
        <v>0</v>
      </c>
      <c r="O20" s="51">
        <v>1</v>
      </c>
      <c r="P20" s="68">
        <v>0.46948356807511737</v>
      </c>
      <c r="Q20" s="51">
        <v>3</v>
      </c>
      <c r="R20" s="68">
        <v>1.4084507042253522</v>
      </c>
      <c r="S20" s="51">
        <v>0</v>
      </c>
      <c r="T20" s="43">
        <v>0</v>
      </c>
      <c r="U20" s="168"/>
      <c r="V20" s="42">
        <f t="shared" si="1"/>
        <v>183</v>
      </c>
      <c r="W20" s="43">
        <v>85.91549295774648</v>
      </c>
      <c r="X20" s="168"/>
      <c r="Y20" s="42">
        <v>213</v>
      </c>
      <c r="Z20" s="43">
        <f t="shared" si="2"/>
        <v>100</v>
      </c>
    </row>
    <row r="21" spans="1:26" x14ac:dyDescent="0.25">
      <c r="A21" s="18" t="s">
        <v>16</v>
      </c>
      <c r="B21" s="51">
        <v>110</v>
      </c>
      <c r="C21" s="68">
        <v>13.580246913580247</v>
      </c>
      <c r="D21" s="251"/>
      <c r="E21" s="51">
        <v>85</v>
      </c>
      <c r="F21" s="68">
        <f t="shared" si="0"/>
        <v>10.493827160493826</v>
      </c>
      <c r="G21" s="51">
        <v>51</v>
      </c>
      <c r="H21" s="68">
        <v>6.2962962962962958</v>
      </c>
      <c r="I21" s="51">
        <v>58</v>
      </c>
      <c r="J21" s="68">
        <v>7.1604938271604937</v>
      </c>
      <c r="K21" s="51">
        <v>49</v>
      </c>
      <c r="L21" s="68">
        <v>6.0493827160493829</v>
      </c>
      <c r="M21" s="51">
        <v>2</v>
      </c>
      <c r="N21" s="68">
        <v>0.24691358024691357</v>
      </c>
      <c r="O21" s="51">
        <v>5</v>
      </c>
      <c r="P21" s="68">
        <v>0.61728395061728392</v>
      </c>
      <c r="Q21" s="51">
        <v>3</v>
      </c>
      <c r="R21" s="68">
        <v>0.37037037037037041</v>
      </c>
      <c r="S21" s="51">
        <v>2</v>
      </c>
      <c r="T21" s="43">
        <v>0.24691358024691357</v>
      </c>
      <c r="U21" s="168"/>
      <c r="V21" s="42">
        <f t="shared" si="1"/>
        <v>700</v>
      </c>
      <c r="W21" s="43">
        <v>86.419753086419746</v>
      </c>
      <c r="X21" s="168"/>
      <c r="Y21" s="42">
        <v>810</v>
      </c>
      <c r="Z21" s="43">
        <f t="shared" si="2"/>
        <v>100</v>
      </c>
    </row>
    <row r="22" spans="1:26" x14ac:dyDescent="0.25">
      <c r="A22" s="18" t="s">
        <v>17</v>
      </c>
      <c r="B22" s="51">
        <v>60</v>
      </c>
      <c r="C22" s="68">
        <v>12.448132780082988</v>
      </c>
      <c r="D22" s="251"/>
      <c r="E22" s="51">
        <v>44</v>
      </c>
      <c r="F22" s="68">
        <f t="shared" si="0"/>
        <v>9.1286307053941904</v>
      </c>
      <c r="G22" s="51">
        <v>21</v>
      </c>
      <c r="H22" s="68">
        <v>4.3568464730290453</v>
      </c>
      <c r="I22" s="51">
        <v>29</v>
      </c>
      <c r="J22" s="68">
        <v>6.0165975103734439</v>
      </c>
      <c r="K22" s="51">
        <v>29</v>
      </c>
      <c r="L22" s="68">
        <v>6.0165975103734439</v>
      </c>
      <c r="M22" s="51">
        <v>0</v>
      </c>
      <c r="N22" s="68">
        <v>0</v>
      </c>
      <c r="O22" s="51">
        <v>3</v>
      </c>
      <c r="P22" s="68">
        <v>0.62240663900414939</v>
      </c>
      <c r="Q22" s="51">
        <v>2</v>
      </c>
      <c r="R22" s="68">
        <v>0.41493775933609961</v>
      </c>
      <c r="S22" s="51">
        <v>1</v>
      </c>
      <c r="T22" s="43">
        <v>0.2074688796680498</v>
      </c>
      <c r="U22" s="168"/>
      <c r="V22" s="42">
        <f t="shared" si="1"/>
        <v>422</v>
      </c>
      <c r="W22" s="43">
        <v>87.551867219917014</v>
      </c>
      <c r="X22" s="168"/>
      <c r="Y22" s="42">
        <v>482</v>
      </c>
      <c r="Z22" s="43">
        <f t="shared" si="2"/>
        <v>100</v>
      </c>
    </row>
    <row r="23" spans="1:26" x14ac:dyDescent="0.25">
      <c r="A23" s="18" t="s">
        <v>18</v>
      </c>
      <c r="B23" s="51">
        <v>25</v>
      </c>
      <c r="C23" s="68">
        <v>11.848341232227488</v>
      </c>
      <c r="D23" s="251"/>
      <c r="E23" s="51">
        <v>20</v>
      </c>
      <c r="F23" s="68">
        <f t="shared" si="0"/>
        <v>9.4786729857819907</v>
      </c>
      <c r="G23" s="51">
        <v>11</v>
      </c>
      <c r="H23" s="68">
        <v>5.2132701421800949</v>
      </c>
      <c r="I23" s="51">
        <v>12</v>
      </c>
      <c r="J23" s="68">
        <v>5.6872037914691944</v>
      </c>
      <c r="K23" s="51">
        <v>14</v>
      </c>
      <c r="L23" s="68">
        <v>6.6350710900473935</v>
      </c>
      <c r="M23" s="51">
        <v>1</v>
      </c>
      <c r="N23" s="68">
        <v>0.47393364928909953</v>
      </c>
      <c r="O23" s="51">
        <v>1</v>
      </c>
      <c r="P23" s="68">
        <v>0.47393364928909953</v>
      </c>
      <c r="Q23" s="51">
        <v>0</v>
      </c>
      <c r="R23" s="68">
        <v>0</v>
      </c>
      <c r="S23" s="51">
        <v>0</v>
      </c>
      <c r="T23" s="43">
        <v>0</v>
      </c>
      <c r="U23" s="168"/>
      <c r="V23" s="42">
        <f t="shared" si="1"/>
        <v>186</v>
      </c>
      <c r="W23" s="43">
        <v>88.151658767772517</v>
      </c>
      <c r="X23" s="168"/>
      <c r="Y23" s="42">
        <v>211</v>
      </c>
      <c r="Z23" s="43">
        <f t="shared" si="2"/>
        <v>100</v>
      </c>
    </row>
    <row r="24" spans="1:26" x14ac:dyDescent="0.25">
      <c r="A24" s="18" t="s">
        <v>19</v>
      </c>
      <c r="B24" s="51">
        <v>70</v>
      </c>
      <c r="C24" s="68">
        <v>12.820512820512819</v>
      </c>
      <c r="D24" s="251"/>
      <c r="E24" s="51">
        <v>56</v>
      </c>
      <c r="F24" s="68">
        <f t="shared" si="0"/>
        <v>10.256410256410255</v>
      </c>
      <c r="G24" s="51">
        <v>34</v>
      </c>
      <c r="H24" s="68">
        <v>6.2271062271062272</v>
      </c>
      <c r="I24" s="51">
        <v>40</v>
      </c>
      <c r="J24" s="68">
        <v>7.3260073260073266</v>
      </c>
      <c r="K24" s="51">
        <v>36</v>
      </c>
      <c r="L24" s="68">
        <v>6.593406593406594</v>
      </c>
      <c r="M24" s="51">
        <v>0</v>
      </c>
      <c r="N24" s="68">
        <v>0</v>
      </c>
      <c r="O24" s="51">
        <v>4</v>
      </c>
      <c r="P24" s="68">
        <v>0.73260073260073255</v>
      </c>
      <c r="Q24" s="51">
        <v>3</v>
      </c>
      <c r="R24" s="68">
        <v>0.5494505494505495</v>
      </c>
      <c r="S24" s="51">
        <v>1</v>
      </c>
      <c r="T24" s="43">
        <v>0.18315018315018314</v>
      </c>
      <c r="U24" s="168"/>
      <c r="V24" s="42">
        <f t="shared" si="1"/>
        <v>476</v>
      </c>
      <c r="W24" s="43">
        <v>87.179487179487182</v>
      </c>
      <c r="X24" s="168"/>
      <c r="Y24" s="42">
        <v>546</v>
      </c>
      <c r="Z24" s="43">
        <f t="shared" si="2"/>
        <v>100</v>
      </c>
    </row>
    <row r="25" spans="1:26" x14ac:dyDescent="0.25">
      <c r="A25" s="18" t="s">
        <v>20</v>
      </c>
      <c r="B25" s="51">
        <v>78</v>
      </c>
      <c r="C25" s="68">
        <v>10.236220472440944</v>
      </c>
      <c r="D25" s="251"/>
      <c r="E25" s="51">
        <v>62</v>
      </c>
      <c r="F25" s="68">
        <f t="shared" si="0"/>
        <v>8.1364829396325451</v>
      </c>
      <c r="G25" s="51">
        <v>37</v>
      </c>
      <c r="H25" s="68">
        <v>4.8556430446194225</v>
      </c>
      <c r="I25" s="51">
        <v>48</v>
      </c>
      <c r="J25" s="68">
        <v>6.2992125984251963</v>
      </c>
      <c r="K25" s="51">
        <v>36</v>
      </c>
      <c r="L25" s="68">
        <v>4.7244094488188972</v>
      </c>
      <c r="M25" s="51">
        <v>0</v>
      </c>
      <c r="N25" s="68">
        <v>0</v>
      </c>
      <c r="O25" s="51">
        <v>5</v>
      </c>
      <c r="P25" s="68">
        <v>0.65616797900262469</v>
      </c>
      <c r="Q25" s="51">
        <v>4</v>
      </c>
      <c r="R25" s="68">
        <v>0.52493438320209973</v>
      </c>
      <c r="S25" s="51">
        <v>4</v>
      </c>
      <c r="T25" s="43">
        <v>0.52493438320209973</v>
      </c>
      <c r="U25" s="168"/>
      <c r="V25" s="42">
        <f t="shared" si="1"/>
        <v>684</v>
      </c>
      <c r="W25" s="43">
        <v>89.763779527559052</v>
      </c>
      <c r="X25" s="168"/>
      <c r="Y25" s="42">
        <v>762</v>
      </c>
      <c r="Z25" s="43">
        <f t="shared" si="2"/>
        <v>100</v>
      </c>
    </row>
    <row r="26" spans="1:26" x14ac:dyDescent="0.25">
      <c r="A26" s="18" t="s">
        <v>21</v>
      </c>
      <c r="B26" s="51">
        <v>66</v>
      </c>
      <c r="C26" s="68">
        <v>11.599297012302284</v>
      </c>
      <c r="D26" s="251"/>
      <c r="E26" s="51">
        <v>62</v>
      </c>
      <c r="F26" s="68">
        <f t="shared" si="0"/>
        <v>10.896309314586995</v>
      </c>
      <c r="G26" s="51">
        <v>25</v>
      </c>
      <c r="H26" s="68">
        <v>4.3936731107205622</v>
      </c>
      <c r="I26" s="51">
        <v>36</v>
      </c>
      <c r="J26" s="68">
        <v>6.3268892794376104</v>
      </c>
      <c r="K26" s="51">
        <v>29</v>
      </c>
      <c r="L26" s="68">
        <v>5.0966608084358525</v>
      </c>
      <c r="M26" s="51">
        <v>2</v>
      </c>
      <c r="N26" s="68">
        <v>0.35149384885764495</v>
      </c>
      <c r="O26" s="51">
        <v>4</v>
      </c>
      <c r="P26" s="68">
        <v>0.70298769771528991</v>
      </c>
      <c r="Q26" s="51">
        <v>2</v>
      </c>
      <c r="R26" s="68">
        <v>0.35149384885764495</v>
      </c>
      <c r="S26" s="51">
        <v>2</v>
      </c>
      <c r="T26" s="43">
        <v>0.35149384885764495</v>
      </c>
      <c r="U26" s="168"/>
      <c r="V26" s="42">
        <f t="shared" si="1"/>
        <v>503</v>
      </c>
      <c r="W26" s="43">
        <v>88.400702987697713</v>
      </c>
      <c r="X26" s="168"/>
      <c r="Y26" s="42">
        <v>569</v>
      </c>
      <c r="Z26" s="43">
        <f t="shared" si="2"/>
        <v>100</v>
      </c>
    </row>
    <row r="27" spans="1:26" ht="6" customHeight="1" x14ac:dyDescent="0.25">
      <c r="A27" s="18"/>
      <c r="B27" s="59"/>
      <c r="C27" s="59"/>
      <c r="D27" s="252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U27" s="17"/>
      <c r="X27" s="17"/>
      <c r="Y27" s="42"/>
      <c r="Z27" s="43"/>
    </row>
    <row r="28" spans="1:26" x14ac:dyDescent="0.25">
      <c r="A28" s="18" t="s">
        <v>22</v>
      </c>
      <c r="B28" s="51">
        <v>517</v>
      </c>
      <c r="C28" s="68">
        <v>12.121922626025791</v>
      </c>
      <c r="D28" s="251"/>
      <c r="E28" s="51">
        <v>423</v>
      </c>
      <c r="F28" s="68">
        <v>9.9179366940211029</v>
      </c>
      <c r="G28" s="51">
        <v>132</v>
      </c>
      <c r="H28" s="68">
        <v>3.0949589683470107</v>
      </c>
      <c r="I28" s="51">
        <v>213</v>
      </c>
      <c r="J28" s="68">
        <v>4.9941383352872215</v>
      </c>
      <c r="K28" s="51">
        <v>157</v>
      </c>
      <c r="L28" s="68">
        <v>3.6811254396248536</v>
      </c>
      <c r="M28" s="51">
        <v>6</v>
      </c>
      <c r="N28" s="68">
        <v>0.1406799531066823</v>
      </c>
      <c r="O28" s="51">
        <v>17</v>
      </c>
      <c r="P28" s="68">
        <v>0.39859320046893315</v>
      </c>
      <c r="Q28" s="51">
        <v>10</v>
      </c>
      <c r="R28" s="68">
        <v>0.23446658851113714</v>
      </c>
      <c r="S28" s="51">
        <v>23</v>
      </c>
      <c r="T28" s="43">
        <v>0.53927315357561556</v>
      </c>
      <c r="U28" s="168"/>
      <c r="V28" s="42">
        <f>Y28-B28</f>
        <v>3748</v>
      </c>
      <c r="W28" s="43">
        <f>V28/Y28*100</f>
        <v>87.878077373974207</v>
      </c>
      <c r="X28" s="168"/>
      <c r="Y28" s="42">
        <v>4265</v>
      </c>
      <c r="Z28" s="43">
        <f t="shared" si="2"/>
        <v>100</v>
      </c>
    </row>
    <row r="29" spans="1:26" x14ac:dyDescent="0.25">
      <c r="A29" s="18" t="s">
        <v>23</v>
      </c>
      <c r="B29" s="51">
        <v>345</v>
      </c>
      <c r="C29" s="68">
        <v>13.59338061465721</v>
      </c>
      <c r="D29" s="251"/>
      <c r="E29" s="51">
        <v>287</v>
      </c>
      <c r="F29" s="68">
        <v>11.308116627265562</v>
      </c>
      <c r="G29" s="51">
        <v>77</v>
      </c>
      <c r="H29" s="68">
        <v>3.0338849487785655</v>
      </c>
      <c r="I29" s="51">
        <v>117</v>
      </c>
      <c r="J29" s="68">
        <v>4.6099290780141837</v>
      </c>
      <c r="K29" s="51">
        <v>97</v>
      </c>
      <c r="L29" s="68">
        <v>3.8219070133963751</v>
      </c>
      <c r="M29" s="51">
        <v>1</v>
      </c>
      <c r="N29" s="68">
        <v>3.9401103230890466E-2</v>
      </c>
      <c r="O29" s="51">
        <v>7</v>
      </c>
      <c r="P29" s="68">
        <v>0.27580772261623326</v>
      </c>
      <c r="Q29" s="51">
        <v>3</v>
      </c>
      <c r="R29" s="68">
        <v>0.1182033096926714</v>
      </c>
      <c r="S29" s="51">
        <v>11</v>
      </c>
      <c r="T29" s="43">
        <v>0.43341213553979513</v>
      </c>
      <c r="U29" s="168"/>
      <c r="V29" s="42">
        <f t="shared" ref="V29:V33" si="3">Y29-B29</f>
        <v>2193</v>
      </c>
      <c r="W29" s="43">
        <f t="shared" ref="W29:W33" si="4">V29/Y29*100</f>
        <v>86.406619385342793</v>
      </c>
      <c r="X29" s="168"/>
      <c r="Y29" s="42">
        <v>2538</v>
      </c>
      <c r="Z29" s="43">
        <f t="shared" si="2"/>
        <v>100</v>
      </c>
    </row>
    <row r="30" spans="1:26" x14ac:dyDescent="0.25">
      <c r="A30" s="18" t="s">
        <v>24</v>
      </c>
      <c r="B30" s="51">
        <v>309</v>
      </c>
      <c r="C30" s="68">
        <v>15.749235474006115</v>
      </c>
      <c r="D30" s="251"/>
      <c r="E30" s="51">
        <v>228</v>
      </c>
      <c r="F30" s="68">
        <v>11.62079510703364</v>
      </c>
      <c r="G30" s="51">
        <v>103</v>
      </c>
      <c r="H30" s="68">
        <v>5.2497451580020389</v>
      </c>
      <c r="I30" s="51">
        <v>155</v>
      </c>
      <c r="J30" s="68">
        <v>7.9001019367991852</v>
      </c>
      <c r="K30" s="51">
        <v>97</v>
      </c>
      <c r="L30" s="68">
        <v>4.9439347604485224</v>
      </c>
      <c r="M30" s="51">
        <v>3</v>
      </c>
      <c r="N30" s="68">
        <v>0.1529051987767584</v>
      </c>
      <c r="O30" s="51">
        <v>3</v>
      </c>
      <c r="P30" s="68">
        <v>0.1529051987767584</v>
      </c>
      <c r="Q30" s="51">
        <v>9</v>
      </c>
      <c r="R30" s="68">
        <v>0.45871559633027525</v>
      </c>
      <c r="S30" s="51">
        <v>20</v>
      </c>
      <c r="T30" s="43">
        <v>1.019367991845056</v>
      </c>
      <c r="U30" s="168"/>
      <c r="V30" s="42">
        <f t="shared" si="3"/>
        <v>1653</v>
      </c>
      <c r="W30" s="43">
        <f t="shared" si="4"/>
        <v>84.250764525993887</v>
      </c>
      <c r="X30" s="168"/>
      <c r="Y30" s="42">
        <v>1962</v>
      </c>
      <c r="Z30" s="43">
        <f t="shared" si="2"/>
        <v>100</v>
      </c>
    </row>
    <row r="31" spans="1:26" x14ac:dyDescent="0.25">
      <c r="A31" s="18" t="s">
        <v>25</v>
      </c>
      <c r="B31" s="51">
        <v>341</v>
      </c>
      <c r="C31" s="68">
        <v>12.550607287449392</v>
      </c>
      <c r="D31" s="251"/>
      <c r="E31" s="51">
        <v>266</v>
      </c>
      <c r="F31" s="68">
        <v>9.79020979020979</v>
      </c>
      <c r="G31" s="51">
        <v>152</v>
      </c>
      <c r="H31" s="68">
        <v>5.5944055944055942</v>
      </c>
      <c r="I31" s="51">
        <v>179</v>
      </c>
      <c r="J31" s="68">
        <v>6.5881486934118509</v>
      </c>
      <c r="K31" s="51">
        <v>161</v>
      </c>
      <c r="L31" s="68">
        <v>5.9256532940743467</v>
      </c>
      <c r="M31" s="51">
        <v>4</v>
      </c>
      <c r="N31" s="68">
        <v>0.14722119985277879</v>
      </c>
      <c r="O31" s="51">
        <v>15</v>
      </c>
      <c r="P31" s="68">
        <v>0.55207949944792045</v>
      </c>
      <c r="Q31" s="51">
        <v>12</v>
      </c>
      <c r="R31" s="68">
        <v>0.44166359955833645</v>
      </c>
      <c r="S31" s="51">
        <v>5</v>
      </c>
      <c r="T31" s="43">
        <v>0.18402649981597352</v>
      </c>
      <c r="U31" s="168"/>
      <c r="V31" s="42">
        <f t="shared" si="3"/>
        <v>2376</v>
      </c>
      <c r="W31" s="43">
        <f t="shared" si="4"/>
        <v>87.449392712550605</v>
      </c>
      <c r="X31" s="168"/>
      <c r="Y31" s="42">
        <v>2717</v>
      </c>
      <c r="Z31" s="43">
        <f t="shared" si="2"/>
        <v>100</v>
      </c>
    </row>
    <row r="32" spans="1:26" x14ac:dyDescent="0.25">
      <c r="A32" s="18" t="s">
        <v>26</v>
      </c>
      <c r="B32" s="51">
        <v>144</v>
      </c>
      <c r="C32" s="68">
        <v>10.818933132982719</v>
      </c>
      <c r="D32" s="251"/>
      <c r="E32" s="51">
        <v>124</v>
      </c>
      <c r="F32" s="68">
        <v>9.3163035311795639</v>
      </c>
      <c r="G32" s="51">
        <v>62</v>
      </c>
      <c r="H32" s="68">
        <v>4.6581517655897819</v>
      </c>
      <c r="I32" s="51">
        <v>84</v>
      </c>
      <c r="J32" s="68">
        <v>6.3110443275732537</v>
      </c>
      <c r="K32" s="51">
        <v>65</v>
      </c>
      <c r="L32" s="68">
        <v>4.8835462058602559</v>
      </c>
      <c r="M32" s="51">
        <v>2</v>
      </c>
      <c r="N32" s="68">
        <v>0.15026296018031557</v>
      </c>
      <c r="O32" s="51">
        <v>9</v>
      </c>
      <c r="P32" s="68">
        <v>0.67618332081141996</v>
      </c>
      <c r="Q32" s="51">
        <v>6</v>
      </c>
      <c r="R32" s="68">
        <v>0.45078888054094662</v>
      </c>
      <c r="S32" s="51">
        <v>6</v>
      </c>
      <c r="T32" s="43">
        <v>0.45078888054094662</v>
      </c>
      <c r="U32" s="168"/>
      <c r="V32" s="42">
        <f t="shared" si="3"/>
        <v>1187</v>
      </c>
      <c r="W32" s="43">
        <f t="shared" si="4"/>
        <v>89.181066867017279</v>
      </c>
      <c r="X32" s="168"/>
      <c r="Y32" s="47">
        <v>1331</v>
      </c>
      <c r="Z32" s="43">
        <f t="shared" si="2"/>
        <v>100</v>
      </c>
    </row>
    <row r="33" spans="1:26" x14ac:dyDescent="0.25">
      <c r="A33" s="65" t="s">
        <v>27</v>
      </c>
      <c r="B33" s="69">
        <v>1656</v>
      </c>
      <c r="C33" s="70">
        <v>12.924373682978224</v>
      </c>
      <c r="D33" s="70"/>
      <c r="E33" s="69">
        <v>1328</v>
      </c>
      <c r="F33" s="70">
        <v>10.364473581518769</v>
      </c>
      <c r="G33" s="71">
        <v>526</v>
      </c>
      <c r="H33" s="70">
        <v>4.1052056505111993</v>
      </c>
      <c r="I33" s="71">
        <v>748</v>
      </c>
      <c r="J33" s="70">
        <v>5.8378209630843676</v>
      </c>
      <c r="K33" s="71">
        <v>577</v>
      </c>
      <c r="L33" s="70">
        <v>4.5032388979942244</v>
      </c>
      <c r="M33" s="71">
        <v>16</v>
      </c>
      <c r="N33" s="70">
        <v>0.12487317568094904</v>
      </c>
      <c r="O33" s="71">
        <v>51</v>
      </c>
      <c r="P33" s="70">
        <v>0.39803324748302504</v>
      </c>
      <c r="Q33" s="71">
        <v>40</v>
      </c>
      <c r="R33" s="70">
        <v>0.31218293920237261</v>
      </c>
      <c r="S33" s="71">
        <v>65</v>
      </c>
      <c r="T33" s="45">
        <v>0.50729727620385545</v>
      </c>
      <c r="U33" s="45"/>
      <c r="V33" s="44">
        <f t="shared" si="3"/>
        <v>11157</v>
      </c>
      <c r="W33" s="45">
        <f t="shared" si="4"/>
        <v>87.075626317021772</v>
      </c>
      <c r="X33" s="45"/>
      <c r="Y33" s="44">
        <v>12813</v>
      </c>
      <c r="Z33" s="45">
        <f t="shared" si="2"/>
        <v>100</v>
      </c>
    </row>
    <row r="34" spans="1:26" x14ac:dyDescent="0.25">
      <c r="A34" s="9" t="s">
        <v>28</v>
      </c>
    </row>
  </sheetData>
  <mergeCells count="14">
    <mergeCell ref="A1:Z1"/>
    <mergeCell ref="Y2:Z3"/>
    <mergeCell ref="A2:A4"/>
    <mergeCell ref="B2:C3"/>
    <mergeCell ref="E3:F3"/>
    <mergeCell ref="G3:H3"/>
    <mergeCell ref="I3:J3"/>
    <mergeCell ref="K3:L3"/>
    <mergeCell ref="M3:N3"/>
    <mergeCell ref="V2:W3"/>
    <mergeCell ref="E2:T2"/>
    <mergeCell ref="Q3:R3"/>
    <mergeCell ref="S3:T3"/>
    <mergeCell ref="O3:P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Q23" sqref="Q23"/>
    </sheetView>
  </sheetViews>
  <sheetFormatPr defaultRowHeight="15" x14ac:dyDescent="0.25"/>
  <cols>
    <col min="1" max="1" width="25.28515625" customWidth="1"/>
    <col min="3" max="3" width="0.5703125" customWidth="1"/>
    <col min="9" max="9" width="0.5703125" customWidth="1"/>
  </cols>
  <sheetData>
    <row r="1" spans="1:11" ht="32.25" customHeight="1" x14ac:dyDescent="0.25">
      <c r="A1" s="146" t="s">
        <v>160</v>
      </c>
      <c r="B1" s="147"/>
      <c r="C1" s="147"/>
      <c r="D1" s="147"/>
      <c r="E1" s="147"/>
      <c r="F1" s="147"/>
      <c r="G1" s="147"/>
      <c r="H1" s="147"/>
      <c r="I1" s="147"/>
      <c r="J1" s="135"/>
      <c r="K1" s="135"/>
    </row>
    <row r="2" spans="1:11" x14ac:dyDescent="0.25">
      <c r="A2" s="114" t="s">
        <v>60</v>
      </c>
      <c r="B2" s="129" t="s">
        <v>106</v>
      </c>
      <c r="C2" s="97"/>
      <c r="D2" s="259" t="s">
        <v>117</v>
      </c>
      <c r="E2" s="259"/>
      <c r="F2" s="259"/>
      <c r="G2" s="259"/>
      <c r="H2" s="259"/>
      <c r="I2" s="93"/>
      <c r="J2" s="129" t="s">
        <v>118</v>
      </c>
      <c r="K2" s="129" t="s">
        <v>97</v>
      </c>
    </row>
    <row r="3" spans="1:11" ht="72" x14ac:dyDescent="0.25">
      <c r="A3" s="114"/>
      <c r="B3" s="236"/>
      <c r="C3" s="256"/>
      <c r="D3" s="96" t="s">
        <v>119</v>
      </c>
      <c r="E3" s="96" t="s">
        <v>120</v>
      </c>
      <c r="F3" s="96" t="s">
        <v>121</v>
      </c>
      <c r="G3" s="96" t="s">
        <v>122</v>
      </c>
      <c r="H3" s="96" t="s">
        <v>123</v>
      </c>
      <c r="I3" s="211"/>
      <c r="J3" s="240"/>
      <c r="K3" s="240"/>
    </row>
    <row r="4" spans="1:11" x14ac:dyDescent="0.25">
      <c r="A4" s="114"/>
      <c r="B4" s="80" t="s">
        <v>34</v>
      </c>
      <c r="C4" s="159"/>
      <c r="D4" s="80" t="s">
        <v>34</v>
      </c>
      <c r="E4" s="80" t="s">
        <v>34</v>
      </c>
      <c r="F4" s="80" t="s">
        <v>34</v>
      </c>
      <c r="G4" s="80" t="s">
        <v>34</v>
      </c>
      <c r="H4" s="80" t="s">
        <v>34</v>
      </c>
      <c r="I4" s="159"/>
      <c r="J4" s="80" t="s">
        <v>34</v>
      </c>
      <c r="K4" s="80" t="s">
        <v>34</v>
      </c>
    </row>
    <row r="5" spans="1:11" ht="28.5" x14ac:dyDescent="0.25">
      <c r="A5" s="51" t="s">
        <v>61</v>
      </c>
      <c r="B5" s="42">
        <v>16</v>
      </c>
      <c r="C5" s="47"/>
      <c r="D5" s="23">
        <v>13</v>
      </c>
      <c r="E5" s="23">
        <v>14</v>
      </c>
      <c r="F5" s="23">
        <v>8</v>
      </c>
      <c r="G5" s="61">
        <v>1</v>
      </c>
      <c r="H5" s="61">
        <v>5</v>
      </c>
      <c r="I5" s="258"/>
      <c r="J5" s="81">
        <v>2</v>
      </c>
      <c r="K5" s="82">
        <v>18</v>
      </c>
    </row>
    <row r="6" spans="1:11" x14ac:dyDescent="0.25">
      <c r="A6" s="23" t="s">
        <v>62</v>
      </c>
      <c r="B6" s="42">
        <v>22</v>
      </c>
      <c r="C6" s="47"/>
      <c r="D6" s="23">
        <v>22</v>
      </c>
      <c r="E6" s="23">
        <v>18</v>
      </c>
      <c r="F6" s="23">
        <v>7</v>
      </c>
      <c r="G6" s="61">
        <v>2</v>
      </c>
      <c r="H6" s="61">
        <v>6</v>
      </c>
      <c r="I6" s="258"/>
      <c r="J6" s="81">
        <v>4</v>
      </c>
      <c r="K6" s="82">
        <v>26</v>
      </c>
    </row>
    <row r="7" spans="1:11" x14ac:dyDescent="0.25">
      <c r="A7" s="23" t="s">
        <v>63</v>
      </c>
      <c r="B7" s="42">
        <v>23</v>
      </c>
      <c r="C7" s="47"/>
      <c r="D7" s="23">
        <v>18</v>
      </c>
      <c r="E7" s="23">
        <v>18</v>
      </c>
      <c r="F7" s="23">
        <v>5</v>
      </c>
      <c r="G7" s="61">
        <v>2</v>
      </c>
      <c r="H7" s="61">
        <v>7</v>
      </c>
      <c r="I7" s="258"/>
      <c r="J7" s="81">
        <v>7</v>
      </c>
      <c r="K7" s="82">
        <v>30</v>
      </c>
    </row>
    <row r="8" spans="1:11" x14ac:dyDescent="0.25">
      <c r="A8" s="23" t="s">
        <v>64</v>
      </c>
      <c r="B8" s="42">
        <v>1088</v>
      </c>
      <c r="C8" s="47"/>
      <c r="D8" s="23">
        <v>613</v>
      </c>
      <c r="E8" s="23">
        <v>878</v>
      </c>
      <c r="F8" s="23">
        <v>398</v>
      </c>
      <c r="G8" s="61">
        <v>32</v>
      </c>
      <c r="H8" s="61">
        <v>415</v>
      </c>
      <c r="I8" s="258"/>
      <c r="J8" s="81">
        <v>246</v>
      </c>
      <c r="K8" s="82">
        <v>1334</v>
      </c>
    </row>
    <row r="9" spans="1:11" x14ac:dyDescent="0.25">
      <c r="A9" s="23" t="s">
        <v>65</v>
      </c>
      <c r="B9" s="42">
        <v>52</v>
      </c>
      <c r="C9" s="47"/>
      <c r="D9" s="23">
        <v>35</v>
      </c>
      <c r="E9" s="23">
        <v>39</v>
      </c>
      <c r="F9" s="23">
        <v>24</v>
      </c>
      <c r="G9" s="61">
        <v>0</v>
      </c>
      <c r="H9" s="61">
        <v>19</v>
      </c>
      <c r="I9" s="258"/>
      <c r="J9" s="81">
        <v>11</v>
      </c>
      <c r="K9" s="82">
        <v>63</v>
      </c>
    </row>
    <row r="10" spans="1:11" x14ac:dyDescent="0.25">
      <c r="A10" s="23" t="s">
        <v>66</v>
      </c>
      <c r="B10" s="42">
        <v>8</v>
      </c>
      <c r="C10" s="47"/>
      <c r="D10" s="23">
        <v>7</v>
      </c>
      <c r="E10" s="23">
        <v>7</v>
      </c>
      <c r="F10" s="23">
        <v>2</v>
      </c>
      <c r="G10" s="61">
        <v>0</v>
      </c>
      <c r="H10" s="61">
        <v>2</v>
      </c>
      <c r="I10" s="258"/>
      <c r="J10" s="81">
        <v>2</v>
      </c>
      <c r="K10" s="82">
        <v>10</v>
      </c>
    </row>
    <row r="11" spans="1:11" x14ac:dyDescent="0.25">
      <c r="A11" s="23" t="s">
        <v>67</v>
      </c>
      <c r="B11" s="42">
        <v>70</v>
      </c>
      <c r="C11" s="47"/>
      <c r="D11" s="23">
        <v>56</v>
      </c>
      <c r="E11" s="23">
        <v>56</v>
      </c>
      <c r="F11" s="23">
        <v>34</v>
      </c>
      <c r="G11" s="61">
        <v>1</v>
      </c>
      <c r="H11" s="61">
        <v>21</v>
      </c>
      <c r="I11" s="258"/>
      <c r="J11" s="81">
        <v>23</v>
      </c>
      <c r="K11" s="82">
        <v>93</v>
      </c>
    </row>
    <row r="12" spans="1:11" x14ac:dyDescent="0.25">
      <c r="A12" s="23" t="s">
        <v>68</v>
      </c>
      <c r="B12" s="42">
        <v>43</v>
      </c>
      <c r="C12" s="47"/>
      <c r="D12" s="23">
        <v>37</v>
      </c>
      <c r="E12" s="23">
        <v>32</v>
      </c>
      <c r="F12" s="23">
        <v>17</v>
      </c>
      <c r="G12" s="61">
        <v>4</v>
      </c>
      <c r="H12" s="61">
        <v>5</v>
      </c>
      <c r="I12" s="258"/>
      <c r="J12" s="81">
        <v>7</v>
      </c>
      <c r="K12" s="82">
        <v>50</v>
      </c>
    </row>
    <row r="13" spans="1:11" x14ac:dyDescent="0.25">
      <c r="A13" s="23" t="s">
        <v>69</v>
      </c>
      <c r="B13" s="42">
        <v>161</v>
      </c>
      <c r="C13" s="47"/>
      <c r="D13" s="23">
        <v>103</v>
      </c>
      <c r="E13" s="23">
        <v>129</v>
      </c>
      <c r="F13" s="23">
        <v>59</v>
      </c>
      <c r="G13" s="61">
        <v>1</v>
      </c>
      <c r="H13" s="61">
        <v>70</v>
      </c>
      <c r="I13" s="258"/>
      <c r="J13" s="81">
        <v>27</v>
      </c>
      <c r="K13" s="82">
        <v>188</v>
      </c>
    </row>
    <row r="14" spans="1:11" x14ac:dyDescent="0.25">
      <c r="A14" s="23" t="s">
        <v>70</v>
      </c>
      <c r="B14" s="42">
        <v>61</v>
      </c>
      <c r="C14" s="47"/>
      <c r="D14" s="23">
        <v>41</v>
      </c>
      <c r="E14" s="23">
        <v>48</v>
      </c>
      <c r="F14" s="23">
        <v>26</v>
      </c>
      <c r="G14" s="61">
        <v>1</v>
      </c>
      <c r="H14" s="61">
        <v>16</v>
      </c>
      <c r="I14" s="258"/>
      <c r="J14" s="81">
        <v>24</v>
      </c>
      <c r="K14" s="82">
        <v>85</v>
      </c>
    </row>
    <row r="15" spans="1:11" x14ac:dyDescent="0.25">
      <c r="A15" s="23" t="s">
        <v>71</v>
      </c>
      <c r="B15" s="42">
        <v>112</v>
      </c>
      <c r="C15" s="47"/>
      <c r="D15" s="23">
        <v>75</v>
      </c>
      <c r="E15" s="23">
        <v>86</v>
      </c>
      <c r="F15" s="23">
        <v>51</v>
      </c>
      <c r="G15" s="61">
        <v>4</v>
      </c>
      <c r="H15" s="61">
        <v>32</v>
      </c>
      <c r="I15" s="258"/>
      <c r="J15" s="81">
        <v>27</v>
      </c>
      <c r="K15" s="82">
        <v>139</v>
      </c>
    </row>
    <row r="16" spans="1:11" x14ac:dyDescent="0.25">
      <c r="A16" s="24" t="s">
        <v>45</v>
      </c>
      <c r="B16" s="44">
        <v>1656</v>
      </c>
      <c r="C16" s="44"/>
      <c r="D16" s="44">
        <v>1020</v>
      </c>
      <c r="E16" s="44">
        <v>1325</v>
      </c>
      <c r="F16" s="24">
        <v>631</v>
      </c>
      <c r="G16" s="62">
        <v>48</v>
      </c>
      <c r="H16" s="62">
        <v>598</v>
      </c>
      <c r="I16" s="62"/>
      <c r="J16" s="83">
        <v>380</v>
      </c>
      <c r="K16" s="83">
        <v>2036</v>
      </c>
    </row>
    <row r="17" spans="1:11" ht="12" customHeight="1" x14ac:dyDescent="0.25">
      <c r="A17" s="78"/>
      <c r="B17" s="78"/>
      <c r="C17" s="257"/>
      <c r="D17" s="78"/>
      <c r="E17" s="78"/>
      <c r="F17" s="78"/>
      <c r="G17" s="78"/>
      <c r="H17" s="78"/>
      <c r="I17" s="257"/>
      <c r="J17" s="43"/>
      <c r="K17" s="91"/>
    </row>
    <row r="18" spans="1:11" ht="28.5" x14ac:dyDescent="0.25">
      <c r="A18" s="51" t="s">
        <v>61</v>
      </c>
      <c r="B18" s="43">
        <f>B5/$K5*100</f>
        <v>88.888888888888886</v>
      </c>
      <c r="C18" s="168"/>
      <c r="D18" s="43">
        <f t="shared" ref="D18:K18" si="0">D5/$K5*100</f>
        <v>72.222222222222214</v>
      </c>
      <c r="E18" s="43">
        <f t="shared" si="0"/>
        <v>77.777777777777786</v>
      </c>
      <c r="F18" s="43">
        <f t="shared" si="0"/>
        <v>44.444444444444443</v>
      </c>
      <c r="G18" s="43">
        <f t="shared" si="0"/>
        <v>5.5555555555555554</v>
      </c>
      <c r="H18" s="43">
        <f t="shared" si="0"/>
        <v>27.777777777777779</v>
      </c>
      <c r="I18" s="168"/>
      <c r="J18" s="43">
        <f t="shared" si="0"/>
        <v>11.111111111111111</v>
      </c>
      <c r="K18" s="43">
        <f t="shared" si="0"/>
        <v>100</v>
      </c>
    </row>
    <row r="19" spans="1:11" x14ac:dyDescent="0.25">
      <c r="A19" s="23" t="s">
        <v>62</v>
      </c>
      <c r="B19" s="43">
        <f t="shared" ref="B19:K29" si="1">B6/$K6*100</f>
        <v>84.615384615384613</v>
      </c>
      <c r="C19" s="168"/>
      <c r="D19" s="43">
        <f t="shared" si="1"/>
        <v>84.615384615384613</v>
      </c>
      <c r="E19" s="43">
        <f t="shared" si="1"/>
        <v>69.230769230769226</v>
      </c>
      <c r="F19" s="43">
        <f t="shared" si="1"/>
        <v>26.923076923076923</v>
      </c>
      <c r="G19" s="43">
        <f t="shared" si="1"/>
        <v>7.6923076923076925</v>
      </c>
      <c r="H19" s="43">
        <f t="shared" si="1"/>
        <v>23.076923076923077</v>
      </c>
      <c r="I19" s="168"/>
      <c r="J19" s="43">
        <f t="shared" si="1"/>
        <v>15.384615384615385</v>
      </c>
      <c r="K19" s="43">
        <f t="shared" si="1"/>
        <v>100</v>
      </c>
    </row>
    <row r="20" spans="1:11" x14ac:dyDescent="0.25">
      <c r="A20" s="23" t="s">
        <v>63</v>
      </c>
      <c r="B20" s="43">
        <f t="shared" si="1"/>
        <v>76.666666666666671</v>
      </c>
      <c r="C20" s="168"/>
      <c r="D20" s="43">
        <f t="shared" si="1"/>
        <v>60</v>
      </c>
      <c r="E20" s="43">
        <f t="shared" si="1"/>
        <v>60</v>
      </c>
      <c r="F20" s="43">
        <f t="shared" si="1"/>
        <v>16.666666666666664</v>
      </c>
      <c r="G20" s="43">
        <f t="shared" si="1"/>
        <v>6.666666666666667</v>
      </c>
      <c r="H20" s="43">
        <f t="shared" si="1"/>
        <v>23.333333333333332</v>
      </c>
      <c r="I20" s="168"/>
      <c r="J20" s="43">
        <f t="shared" si="1"/>
        <v>23.333333333333332</v>
      </c>
      <c r="K20" s="43">
        <f t="shared" si="1"/>
        <v>100</v>
      </c>
    </row>
    <row r="21" spans="1:11" x14ac:dyDescent="0.25">
      <c r="A21" s="23" t="s">
        <v>64</v>
      </c>
      <c r="B21" s="43">
        <f t="shared" si="1"/>
        <v>81.559220389805091</v>
      </c>
      <c r="C21" s="168"/>
      <c r="D21" s="43">
        <f t="shared" si="1"/>
        <v>45.952023988005998</v>
      </c>
      <c r="E21" s="43">
        <f t="shared" si="1"/>
        <v>65.81709145427287</v>
      </c>
      <c r="F21" s="43">
        <f t="shared" si="1"/>
        <v>29.835082458770611</v>
      </c>
      <c r="G21" s="43">
        <f t="shared" si="1"/>
        <v>2.39880059970015</v>
      </c>
      <c r="H21" s="43">
        <f t="shared" si="1"/>
        <v>31.109445277361321</v>
      </c>
      <c r="I21" s="168"/>
      <c r="J21" s="43">
        <f t="shared" si="1"/>
        <v>18.440779610194902</v>
      </c>
      <c r="K21" s="43">
        <f t="shared" si="1"/>
        <v>100</v>
      </c>
    </row>
    <row r="22" spans="1:11" x14ac:dyDescent="0.25">
      <c r="A22" s="23" t="s">
        <v>65</v>
      </c>
      <c r="B22" s="43">
        <f t="shared" si="1"/>
        <v>82.539682539682531</v>
      </c>
      <c r="C22" s="168"/>
      <c r="D22" s="43">
        <f t="shared" si="1"/>
        <v>55.555555555555557</v>
      </c>
      <c r="E22" s="43">
        <f t="shared" si="1"/>
        <v>61.904761904761905</v>
      </c>
      <c r="F22" s="43">
        <f t="shared" si="1"/>
        <v>38.095238095238095</v>
      </c>
      <c r="G22" s="43">
        <f t="shared" si="1"/>
        <v>0</v>
      </c>
      <c r="H22" s="43">
        <f t="shared" si="1"/>
        <v>30.158730158730158</v>
      </c>
      <c r="I22" s="168"/>
      <c r="J22" s="43">
        <f t="shared" si="1"/>
        <v>17.460317460317459</v>
      </c>
      <c r="K22" s="43">
        <f t="shared" si="1"/>
        <v>100</v>
      </c>
    </row>
    <row r="23" spans="1:11" x14ac:dyDescent="0.25">
      <c r="A23" s="23" t="s">
        <v>66</v>
      </c>
      <c r="B23" s="43">
        <f t="shared" si="1"/>
        <v>80</v>
      </c>
      <c r="C23" s="168"/>
      <c r="D23" s="43">
        <f t="shared" si="1"/>
        <v>70</v>
      </c>
      <c r="E23" s="43">
        <f t="shared" si="1"/>
        <v>70</v>
      </c>
      <c r="F23" s="43">
        <f t="shared" si="1"/>
        <v>20</v>
      </c>
      <c r="G23" s="43">
        <f t="shared" si="1"/>
        <v>0</v>
      </c>
      <c r="H23" s="43">
        <f t="shared" si="1"/>
        <v>20</v>
      </c>
      <c r="I23" s="168"/>
      <c r="J23" s="43">
        <f t="shared" si="1"/>
        <v>20</v>
      </c>
      <c r="K23" s="43">
        <f t="shared" si="1"/>
        <v>100</v>
      </c>
    </row>
    <row r="24" spans="1:11" x14ac:dyDescent="0.25">
      <c r="A24" s="23" t="s">
        <v>67</v>
      </c>
      <c r="B24" s="43">
        <f t="shared" si="1"/>
        <v>75.268817204301072</v>
      </c>
      <c r="C24" s="168"/>
      <c r="D24" s="43">
        <f t="shared" si="1"/>
        <v>60.215053763440864</v>
      </c>
      <c r="E24" s="43">
        <f t="shared" si="1"/>
        <v>60.215053763440864</v>
      </c>
      <c r="F24" s="43">
        <f t="shared" si="1"/>
        <v>36.55913978494624</v>
      </c>
      <c r="G24" s="43">
        <f t="shared" si="1"/>
        <v>1.0752688172043012</v>
      </c>
      <c r="H24" s="43">
        <f t="shared" si="1"/>
        <v>22.58064516129032</v>
      </c>
      <c r="I24" s="168"/>
      <c r="J24" s="43">
        <f t="shared" si="1"/>
        <v>24.731182795698924</v>
      </c>
      <c r="K24" s="43">
        <f t="shared" si="1"/>
        <v>100</v>
      </c>
    </row>
    <row r="25" spans="1:11" x14ac:dyDescent="0.25">
      <c r="A25" s="23" t="s">
        <v>68</v>
      </c>
      <c r="B25" s="43">
        <f t="shared" si="1"/>
        <v>86</v>
      </c>
      <c r="C25" s="168"/>
      <c r="D25" s="43">
        <f t="shared" si="1"/>
        <v>74</v>
      </c>
      <c r="E25" s="43">
        <f t="shared" si="1"/>
        <v>64</v>
      </c>
      <c r="F25" s="43">
        <f t="shared" si="1"/>
        <v>34</v>
      </c>
      <c r="G25" s="43">
        <f t="shared" si="1"/>
        <v>8</v>
      </c>
      <c r="H25" s="43">
        <f t="shared" si="1"/>
        <v>10</v>
      </c>
      <c r="I25" s="168"/>
      <c r="J25" s="43">
        <f t="shared" si="1"/>
        <v>14.000000000000002</v>
      </c>
      <c r="K25" s="43">
        <f t="shared" si="1"/>
        <v>100</v>
      </c>
    </row>
    <row r="26" spans="1:11" x14ac:dyDescent="0.25">
      <c r="A26" s="23" t="s">
        <v>69</v>
      </c>
      <c r="B26" s="43">
        <f t="shared" si="1"/>
        <v>85.638297872340431</v>
      </c>
      <c r="C26" s="168"/>
      <c r="D26" s="43">
        <f t="shared" si="1"/>
        <v>54.787234042553187</v>
      </c>
      <c r="E26" s="43">
        <f t="shared" si="1"/>
        <v>68.61702127659575</v>
      </c>
      <c r="F26" s="43">
        <f t="shared" si="1"/>
        <v>31.382978723404253</v>
      </c>
      <c r="G26" s="43">
        <f t="shared" si="1"/>
        <v>0.53191489361702127</v>
      </c>
      <c r="H26" s="43">
        <f t="shared" si="1"/>
        <v>37.234042553191486</v>
      </c>
      <c r="I26" s="168"/>
      <c r="J26" s="43">
        <f t="shared" si="1"/>
        <v>14.361702127659576</v>
      </c>
      <c r="K26" s="43">
        <f t="shared" si="1"/>
        <v>100</v>
      </c>
    </row>
    <row r="27" spans="1:11" x14ac:dyDescent="0.25">
      <c r="A27" s="23" t="s">
        <v>70</v>
      </c>
      <c r="B27" s="43">
        <f t="shared" si="1"/>
        <v>71.764705882352942</v>
      </c>
      <c r="C27" s="168"/>
      <c r="D27" s="43">
        <f t="shared" si="1"/>
        <v>48.235294117647058</v>
      </c>
      <c r="E27" s="43">
        <f t="shared" si="1"/>
        <v>56.470588235294116</v>
      </c>
      <c r="F27" s="43">
        <f t="shared" si="1"/>
        <v>30.588235294117649</v>
      </c>
      <c r="G27" s="43">
        <f t="shared" si="1"/>
        <v>1.1764705882352942</v>
      </c>
      <c r="H27" s="43">
        <f t="shared" si="1"/>
        <v>18.823529411764707</v>
      </c>
      <c r="I27" s="168"/>
      <c r="J27" s="43">
        <f t="shared" si="1"/>
        <v>28.235294117647058</v>
      </c>
      <c r="K27" s="43">
        <f t="shared" si="1"/>
        <v>100</v>
      </c>
    </row>
    <row r="28" spans="1:11" x14ac:dyDescent="0.25">
      <c r="A28" s="23" t="s">
        <v>71</v>
      </c>
      <c r="B28" s="43">
        <f t="shared" si="1"/>
        <v>80.57553956834532</v>
      </c>
      <c r="C28" s="168"/>
      <c r="D28" s="43">
        <f t="shared" si="1"/>
        <v>53.956834532374096</v>
      </c>
      <c r="E28" s="43">
        <f t="shared" si="1"/>
        <v>61.870503597122308</v>
      </c>
      <c r="F28" s="43">
        <f t="shared" si="1"/>
        <v>36.690647482014391</v>
      </c>
      <c r="G28" s="43">
        <f t="shared" si="1"/>
        <v>2.877697841726619</v>
      </c>
      <c r="H28" s="43">
        <f t="shared" si="1"/>
        <v>23.021582733812952</v>
      </c>
      <c r="I28" s="168"/>
      <c r="J28" s="43">
        <f t="shared" si="1"/>
        <v>19.424460431654676</v>
      </c>
      <c r="K28" s="43">
        <f t="shared" si="1"/>
        <v>100</v>
      </c>
    </row>
    <row r="29" spans="1:11" x14ac:dyDescent="0.25">
      <c r="A29" s="24" t="s">
        <v>45</v>
      </c>
      <c r="B29" s="45">
        <f t="shared" si="1"/>
        <v>81.335952848722982</v>
      </c>
      <c r="C29" s="45"/>
      <c r="D29" s="45">
        <f t="shared" si="1"/>
        <v>50.098231827111981</v>
      </c>
      <c r="E29" s="45">
        <f t="shared" si="1"/>
        <v>65.078585461689585</v>
      </c>
      <c r="F29" s="45">
        <f t="shared" si="1"/>
        <v>30.992141453831039</v>
      </c>
      <c r="G29" s="45">
        <f t="shared" si="1"/>
        <v>2.3575638506876229</v>
      </c>
      <c r="H29" s="45">
        <f t="shared" si="1"/>
        <v>29.371316306483301</v>
      </c>
      <c r="I29" s="45"/>
      <c r="J29" s="45">
        <f t="shared" si="1"/>
        <v>18.664047151277014</v>
      </c>
      <c r="K29" s="45">
        <f t="shared" si="1"/>
        <v>100</v>
      </c>
    </row>
    <row r="30" spans="1:11" x14ac:dyDescent="0.25">
      <c r="A30" s="9" t="s">
        <v>28</v>
      </c>
    </row>
    <row r="31" spans="1:11" ht="48" customHeight="1" x14ac:dyDescent="0.25">
      <c r="A31" s="149" t="s">
        <v>140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23"/>
    </row>
  </sheetData>
  <mergeCells count="7">
    <mergeCell ref="A31:K31"/>
    <mergeCell ref="A1:K1"/>
    <mergeCell ref="A2:A4"/>
    <mergeCell ref="B2:B3"/>
    <mergeCell ref="D2:H2"/>
    <mergeCell ref="J2:J3"/>
    <mergeCell ref="K2:K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Y24" sqref="Y24"/>
    </sheetView>
  </sheetViews>
  <sheetFormatPr defaultRowHeight="15" x14ac:dyDescent="0.25"/>
  <cols>
    <col min="1" max="1" width="12.42578125" customWidth="1"/>
    <col min="3" max="3" width="8.140625" customWidth="1"/>
    <col min="4" max="4" width="1.42578125" customWidth="1"/>
    <col min="15" max="15" width="0.85546875" customWidth="1"/>
    <col min="16" max="17" width="9.140625" style="40"/>
    <col min="18" max="18" width="1" style="40" customWidth="1"/>
  </cols>
  <sheetData>
    <row r="1" spans="1:20" ht="27" customHeight="1" x14ac:dyDescent="0.25">
      <c r="A1" s="146" t="s">
        <v>165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23"/>
      <c r="Q1" s="123"/>
      <c r="R1" s="123"/>
      <c r="S1" s="123"/>
      <c r="T1" s="123"/>
    </row>
    <row r="2" spans="1:20" ht="15" customHeight="1" x14ac:dyDescent="0.25">
      <c r="A2" s="121" t="s">
        <v>142</v>
      </c>
      <c r="B2" s="129" t="s">
        <v>106</v>
      </c>
      <c r="C2" s="182"/>
      <c r="D2" s="167"/>
      <c r="E2" s="259" t="s">
        <v>117</v>
      </c>
      <c r="F2" s="259"/>
      <c r="G2" s="259"/>
      <c r="H2" s="259"/>
      <c r="I2" s="259"/>
      <c r="J2" s="259"/>
      <c r="K2" s="259"/>
      <c r="L2" s="259"/>
      <c r="M2" s="259"/>
      <c r="N2" s="259"/>
      <c r="O2" s="93"/>
      <c r="P2" s="129" t="s">
        <v>118</v>
      </c>
      <c r="Q2" s="129"/>
      <c r="R2" s="93"/>
      <c r="S2" s="129" t="s">
        <v>132</v>
      </c>
      <c r="T2" s="266"/>
    </row>
    <row r="3" spans="1:20" ht="39.75" customHeight="1" x14ac:dyDescent="0.25">
      <c r="A3" s="122"/>
      <c r="B3" s="130"/>
      <c r="C3" s="133"/>
      <c r="D3" s="89"/>
      <c r="E3" s="126" t="s">
        <v>119</v>
      </c>
      <c r="F3" s="126"/>
      <c r="G3" s="126" t="s">
        <v>120</v>
      </c>
      <c r="H3" s="126"/>
      <c r="I3" s="126" t="s">
        <v>121</v>
      </c>
      <c r="J3" s="126"/>
      <c r="K3" s="126" t="s">
        <v>122</v>
      </c>
      <c r="L3" s="126"/>
      <c r="M3" s="126" t="s">
        <v>123</v>
      </c>
      <c r="N3" s="126"/>
      <c r="O3" s="211"/>
      <c r="P3" s="132"/>
      <c r="Q3" s="132"/>
      <c r="R3" s="102"/>
      <c r="S3" s="130"/>
      <c r="T3" s="267"/>
    </row>
    <row r="4" spans="1:20" ht="15.75" customHeight="1" x14ac:dyDescent="0.25">
      <c r="A4" s="122"/>
      <c r="B4" s="60" t="s">
        <v>34</v>
      </c>
      <c r="C4" s="60" t="s">
        <v>35</v>
      </c>
      <c r="D4" s="159"/>
      <c r="E4" s="60" t="s">
        <v>34</v>
      </c>
      <c r="F4" s="60" t="s">
        <v>35</v>
      </c>
      <c r="G4" s="60" t="s">
        <v>34</v>
      </c>
      <c r="H4" s="60" t="s">
        <v>35</v>
      </c>
      <c r="I4" s="60" t="s">
        <v>34</v>
      </c>
      <c r="J4" s="60" t="s">
        <v>35</v>
      </c>
      <c r="K4" s="60" t="s">
        <v>34</v>
      </c>
      <c r="L4" s="60" t="s">
        <v>35</v>
      </c>
      <c r="M4" s="60" t="s">
        <v>34</v>
      </c>
      <c r="N4" s="60" t="s">
        <v>35</v>
      </c>
      <c r="O4" s="159"/>
      <c r="P4" s="80" t="s">
        <v>34</v>
      </c>
      <c r="Q4" s="80" t="s">
        <v>35</v>
      </c>
      <c r="R4" s="159"/>
      <c r="S4" s="80" t="s">
        <v>34</v>
      </c>
      <c r="T4" s="80" t="s">
        <v>35</v>
      </c>
    </row>
    <row r="5" spans="1:20" x14ac:dyDescent="0.25">
      <c r="A5" s="63" t="s">
        <v>0</v>
      </c>
      <c r="B5" s="51">
        <v>199</v>
      </c>
      <c r="C5" s="68">
        <f>(B5/S5)*100</f>
        <v>80.566801619433207</v>
      </c>
      <c r="D5" s="251"/>
      <c r="E5" s="23">
        <v>116</v>
      </c>
      <c r="F5" s="43">
        <f t="shared" ref="F5:F26" si="0">(E5/S5)*100</f>
        <v>46.963562753036435</v>
      </c>
      <c r="G5" s="23">
        <v>165</v>
      </c>
      <c r="H5" s="43">
        <f t="shared" ref="H5:H26" si="1">(G5/S5)*100</f>
        <v>66.801619433198383</v>
      </c>
      <c r="I5" s="23">
        <v>72</v>
      </c>
      <c r="J5" s="43">
        <f t="shared" ref="J5:J26" si="2">(I5/S5)*100</f>
        <v>29.1497975708502</v>
      </c>
      <c r="K5" s="23">
        <v>1</v>
      </c>
      <c r="L5" s="43">
        <f t="shared" ref="L5:L26" si="3">(K5/S5)*100</f>
        <v>0.40485829959514169</v>
      </c>
      <c r="M5" s="23">
        <v>87</v>
      </c>
      <c r="N5" s="43">
        <f t="shared" ref="N5:N26" si="4">(M5/S5)*100</f>
        <v>35.222672064777328</v>
      </c>
      <c r="O5" s="168"/>
      <c r="P5" s="81">
        <v>48</v>
      </c>
      <c r="Q5" s="90">
        <f t="shared" ref="Q5:Q26" si="5">P5/S5*100</f>
        <v>19.4331983805668</v>
      </c>
      <c r="R5" s="268"/>
      <c r="S5" s="42">
        <v>247</v>
      </c>
      <c r="T5" s="68">
        <f>(S5/S5)*100</f>
        <v>100</v>
      </c>
    </row>
    <row r="6" spans="1:20" x14ac:dyDescent="0.25">
      <c r="A6" s="18" t="s">
        <v>1</v>
      </c>
      <c r="B6" s="51">
        <v>15</v>
      </c>
      <c r="C6" s="68">
        <f>(B6/S6)*100</f>
        <v>78.94736842105263</v>
      </c>
      <c r="D6" s="251"/>
      <c r="E6" s="23">
        <v>9</v>
      </c>
      <c r="F6" s="43">
        <f t="shared" si="0"/>
        <v>47.368421052631575</v>
      </c>
      <c r="G6" s="23">
        <v>14</v>
      </c>
      <c r="H6" s="43">
        <f t="shared" si="1"/>
        <v>73.68421052631578</v>
      </c>
      <c r="I6" s="23">
        <v>2</v>
      </c>
      <c r="J6" s="43">
        <f t="shared" si="2"/>
        <v>10.526315789473683</v>
      </c>
      <c r="K6" s="23">
        <v>0</v>
      </c>
      <c r="L6" s="43">
        <f t="shared" si="3"/>
        <v>0</v>
      </c>
      <c r="M6" s="23">
        <v>4</v>
      </c>
      <c r="N6" s="43">
        <f t="shared" si="4"/>
        <v>21.052631578947366</v>
      </c>
      <c r="O6" s="168"/>
      <c r="P6" s="81">
        <v>4</v>
      </c>
      <c r="Q6" s="90">
        <f t="shared" si="5"/>
        <v>21.052631578947366</v>
      </c>
      <c r="R6" s="268"/>
      <c r="S6" s="42">
        <v>19</v>
      </c>
      <c r="T6" s="68">
        <f t="shared" ref="T6:T33" si="6">(S6/S6)*100</f>
        <v>100</v>
      </c>
    </row>
    <row r="7" spans="1:20" x14ac:dyDescent="0.25">
      <c r="A7" s="18" t="s">
        <v>2</v>
      </c>
      <c r="B7" s="51">
        <v>47</v>
      </c>
      <c r="C7" s="68">
        <f>(B7/S7)*100</f>
        <v>77.049180327868854</v>
      </c>
      <c r="D7" s="251"/>
      <c r="E7" s="23">
        <v>34</v>
      </c>
      <c r="F7" s="43">
        <f t="shared" si="0"/>
        <v>55.737704918032783</v>
      </c>
      <c r="G7" s="23">
        <v>39</v>
      </c>
      <c r="H7" s="43">
        <f t="shared" si="1"/>
        <v>63.934426229508205</v>
      </c>
      <c r="I7" s="23">
        <v>21</v>
      </c>
      <c r="J7" s="43">
        <f t="shared" si="2"/>
        <v>34.42622950819672</v>
      </c>
      <c r="K7" s="23">
        <v>0</v>
      </c>
      <c r="L7" s="43">
        <f t="shared" si="3"/>
        <v>0</v>
      </c>
      <c r="M7" s="23">
        <v>18</v>
      </c>
      <c r="N7" s="43">
        <f t="shared" si="4"/>
        <v>29.508196721311474</v>
      </c>
      <c r="O7" s="168"/>
      <c r="P7" s="81">
        <v>14</v>
      </c>
      <c r="Q7" s="90">
        <f t="shared" si="5"/>
        <v>22.950819672131146</v>
      </c>
      <c r="R7" s="268"/>
      <c r="S7" s="42">
        <v>61</v>
      </c>
      <c r="T7" s="68">
        <f t="shared" si="6"/>
        <v>100</v>
      </c>
    </row>
    <row r="8" spans="1:20" x14ac:dyDescent="0.25">
      <c r="A8" s="18" t="s">
        <v>3</v>
      </c>
      <c r="B8" s="51">
        <v>256</v>
      </c>
      <c r="C8" s="68">
        <f>(B8/S8)*100</f>
        <v>77.108433734939766</v>
      </c>
      <c r="D8" s="251"/>
      <c r="E8" s="23">
        <v>153</v>
      </c>
      <c r="F8" s="43">
        <f t="shared" si="0"/>
        <v>46.084337349397593</v>
      </c>
      <c r="G8" s="23">
        <v>194</v>
      </c>
      <c r="H8" s="43">
        <f t="shared" si="1"/>
        <v>58.433734939759042</v>
      </c>
      <c r="I8" s="23">
        <v>109</v>
      </c>
      <c r="J8" s="43">
        <f t="shared" si="2"/>
        <v>32.831325301204814</v>
      </c>
      <c r="K8" s="23">
        <v>6</v>
      </c>
      <c r="L8" s="43">
        <f t="shared" si="3"/>
        <v>1.8072289156626504</v>
      </c>
      <c r="M8" s="23">
        <v>98</v>
      </c>
      <c r="N8" s="43">
        <f t="shared" si="4"/>
        <v>29.518072289156628</v>
      </c>
      <c r="O8" s="168"/>
      <c r="P8" s="81">
        <v>76</v>
      </c>
      <c r="Q8" s="90">
        <f t="shared" si="5"/>
        <v>22.891566265060241</v>
      </c>
      <c r="R8" s="268"/>
      <c r="S8" s="42">
        <v>332</v>
      </c>
      <c r="T8" s="68">
        <f t="shared" si="6"/>
        <v>100</v>
      </c>
    </row>
    <row r="9" spans="1:20" x14ac:dyDescent="0.25">
      <c r="A9" s="18" t="s">
        <v>4</v>
      </c>
      <c r="B9" s="51">
        <v>48</v>
      </c>
      <c r="C9" s="68">
        <f>(B9/S9)*100</f>
        <v>68.571428571428569</v>
      </c>
      <c r="D9" s="251"/>
      <c r="E9" s="23">
        <v>19</v>
      </c>
      <c r="F9" s="43">
        <f t="shared" si="0"/>
        <v>27.142857142857142</v>
      </c>
      <c r="G9" s="23">
        <v>42</v>
      </c>
      <c r="H9" s="43">
        <f t="shared" si="1"/>
        <v>60</v>
      </c>
      <c r="I9" s="23">
        <v>38</v>
      </c>
      <c r="J9" s="43">
        <f t="shared" si="2"/>
        <v>54.285714285714285</v>
      </c>
      <c r="K9" s="23">
        <v>20</v>
      </c>
      <c r="L9" s="43">
        <f t="shared" si="3"/>
        <v>28.571428571428569</v>
      </c>
      <c r="M9" s="23">
        <v>12</v>
      </c>
      <c r="N9" s="43">
        <f t="shared" si="4"/>
        <v>17.142857142857142</v>
      </c>
      <c r="O9" s="168"/>
      <c r="P9" s="81">
        <v>22</v>
      </c>
      <c r="Q9" s="90">
        <f t="shared" si="5"/>
        <v>31.428571428571427</v>
      </c>
      <c r="R9" s="268"/>
      <c r="S9" s="42">
        <v>70</v>
      </c>
      <c r="T9" s="68">
        <f t="shared" si="6"/>
        <v>100</v>
      </c>
    </row>
    <row r="10" spans="1:20" x14ac:dyDescent="0.25">
      <c r="A10" s="64" t="s">
        <v>5</v>
      </c>
      <c r="B10" s="260">
        <v>30</v>
      </c>
      <c r="C10" s="261">
        <f>(B10/S10)*100</f>
        <v>71.428571428571431</v>
      </c>
      <c r="D10" s="265"/>
      <c r="E10" s="262">
        <v>7</v>
      </c>
      <c r="F10" s="201">
        <f t="shared" si="0"/>
        <v>16.666666666666664</v>
      </c>
      <c r="G10" s="262">
        <v>27</v>
      </c>
      <c r="H10" s="201">
        <f t="shared" si="1"/>
        <v>64.285714285714292</v>
      </c>
      <c r="I10" s="262">
        <v>27</v>
      </c>
      <c r="J10" s="201">
        <f t="shared" si="2"/>
        <v>64.285714285714292</v>
      </c>
      <c r="K10" s="262">
        <v>20</v>
      </c>
      <c r="L10" s="201">
        <f t="shared" si="3"/>
        <v>47.619047619047613</v>
      </c>
      <c r="M10" s="262">
        <v>4</v>
      </c>
      <c r="N10" s="201">
        <f t="shared" si="4"/>
        <v>9.5238095238095237</v>
      </c>
      <c r="O10" s="205"/>
      <c r="P10" s="263">
        <v>12</v>
      </c>
      <c r="Q10" s="264">
        <f t="shared" si="5"/>
        <v>28.571428571428569</v>
      </c>
      <c r="R10" s="269"/>
      <c r="S10" s="200">
        <v>42</v>
      </c>
      <c r="T10" s="261">
        <f t="shared" si="6"/>
        <v>100</v>
      </c>
    </row>
    <row r="11" spans="1:20" x14ac:dyDescent="0.25">
      <c r="A11" s="64" t="s">
        <v>6</v>
      </c>
      <c r="B11" s="260">
        <v>18</v>
      </c>
      <c r="C11" s="261">
        <f>(B11/S11)*100</f>
        <v>64.285714285714292</v>
      </c>
      <c r="D11" s="265"/>
      <c r="E11" s="262">
        <v>12</v>
      </c>
      <c r="F11" s="201">
        <f t="shared" si="0"/>
        <v>42.857142857142854</v>
      </c>
      <c r="G11" s="262">
        <v>15</v>
      </c>
      <c r="H11" s="201">
        <f t="shared" si="1"/>
        <v>53.571428571428569</v>
      </c>
      <c r="I11" s="262">
        <v>11</v>
      </c>
      <c r="J11" s="201">
        <f t="shared" si="2"/>
        <v>39.285714285714285</v>
      </c>
      <c r="K11" s="262">
        <v>0</v>
      </c>
      <c r="L11" s="201">
        <f t="shared" si="3"/>
        <v>0</v>
      </c>
      <c r="M11" s="262">
        <v>8</v>
      </c>
      <c r="N11" s="201">
        <f t="shared" si="4"/>
        <v>28.571428571428569</v>
      </c>
      <c r="O11" s="205"/>
      <c r="P11" s="263">
        <v>10</v>
      </c>
      <c r="Q11" s="264">
        <f t="shared" si="5"/>
        <v>35.714285714285715</v>
      </c>
      <c r="R11" s="269"/>
      <c r="S11" s="200">
        <v>28</v>
      </c>
      <c r="T11" s="261">
        <f t="shared" si="6"/>
        <v>100</v>
      </c>
    </row>
    <row r="12" spans="1:20" x14ac:dyDescent="0.25">
      <c r="A12" s="18" t="s">
        <v>7</v>
      </c>
      <c r="B12" s="51">
        <v>134</v>
      </c>
      <c r="C12" s="68">
        <f>(B12/S12)*100</f>
        <v>80.23952095808383</v>
      </c>
      <c r="D12" s="251"/>
      <c r="E12" s="23">
        <v>96</v>
      </c>
      <c r="F12" s="43">
        <f t="shared" si="0"/>
        <v>57.485029940119759</v>
      </c>
      <c r="G12" s="23">
        <v>101</v>
      </c>
      <c r="H12" s="43">
        <f t="shared" si="1"/>
        <v>60.479041916167667</v>
      </c>
      <c r="I12" s="23">
        <v>64</v>
      </c>
      <c r="J12" s="43">
        <f t="shared" si="2"/>
        <v>38.323353293413177</v>
      </c>
      <c r="K12" s="23">
        <v>2</v>
      </c>
      <c r="L12" s="43">
        <f t="shared" si="3"/>
        <v>1.1976047904191618</v>
      </c>
      <c r="M12" s="23">
        <v>47</v>
      </c>
      <c r="N12" s="43">
        <f t="shared" si="4"/>
        <v>28.143712574850298</v>
      </c>
      <c r="O12" s="168"/>
      <c r="P12" s="81">
        <v>33</v>
      </c>
      <c r="Q12" s="90">
        <f t="shared" si="5"/>
        <v>19.760479041916167</v>
      </c>
      <c r="R12" s="268"/>
      <c r="S12" s="42">
        <v>167</v>
      </c>
      <c r="T12" s="68">
        <f t="shared" si="6"/>
        <v>100</v>
      </c>
    </row>
    <row r="13" spans="1:20" x14ac:dyDescent="0.25">
      <c r="A13" s="18" t="s">
        <v>8</v>
      </c>
      <c r="B13" s="51">
        <v>36</v>
      </c>
      <c r="C13" s="68">
        <f>(B13/S13)*100</f>
        <v>70.588235294117652</v>
      </c>
      <c r="D13" s="251"/>
      <c r="E13" s="23">
        <v>19</v>
      </c>
      <c r="F13" s="43">
        <f t="shared" si="0"/>
        <v>37.254901960784316</v>
      </c>
      <c r="G13" s="23">
        <v>27</v>
      </c>
      <c r="H13" s="43">
        <f t="shared" si="1"/>
        <v>52.941176470588239</v>
      </c>
      <c r="I13" s="23">
        <v>15</v>
      </c>
      <c r="J13" s="43">
        <f t="shared" si="2"/>
        <v>29.411764705882355</v>
      </c>
      <c r="K13" s="23">
        <v>0</v>
      </c>
      <c r="L13" s="43">
        <f t="shared" si="3"/>
        <v>0</v>
      </c>
      <c r="M13" s="23">
        <v>8</v>
      </c>
      <c r="N13" s="43">
        <f t="shared" si="4"/>
        <v>15.686274509803921</v>
      </c>
      <c r="O13" s="168"/>
      <c r="P13" s="81">
        <v>15</v>
      </c>
      <c r="Q13" s="90">
        <f t="shared" si="5"/>
        <v>29.411764705882355</v>
      </c>
      <c r="R13" s="268"/>
      <c r="S13" s="42">
        <v>51</v>
      </c>
      <c r="T13" s="68">
        <f t="shared" si="6"/>
        <v>100</v>
      </c>
    </row>
    <row r="14" spans="1:20" x14ac:dyDescent="0.25">
      <c r="A14" s="18" t="s">
        <v>9</v>
      </c>
      <c r="B14" s="51">
        <v>127</v>
      </c>
      <c r="C14" s="68">
        <f>(B14/S14)*100</f>
        <v>78.881987577639762</v>
      </c>
      <c r="D14" s="251"/>
      <c r="E14" s="23">
        <v>91</v>
      </c>
      <c r="F14" s="43">
        <f t="shared" si="0"/>
        <v>56.521739130434781</v>
      </c>
      <c r="G14" s="23">
        <v>91</v>
      </c>
      <c r="H14" s="43">
        <f t="shared" si="1"/>
        <v>56.521739130434781</v>
      </c>
      <c r="I14" s="23">
        <v>62</v>
      </c>
      <c r="J14" s="43">
        <f t="shared" si="2"/>
        <v>38.509316770186338</v>
      </c>
      <c r="K14" s="23">
        <v>1</v>
      </c>
      <c r="L14" s="43">
        <f t="shared" si="3"/>
        <v>0.6211180124223602</v>
      </c>
      <c r="M14" s="23">
        <v>48</v>
      </c>
      <c r="N14" s="43">
        <f t="shared" si="4"/>
        <v>29.813664596273291</v>
      </c>
      <c r="O14" s="168"/>
      <c r="P14" s="81">
        <v>34</v>
      </c>
      <c r="Q14" s="90">
        <f t="shared" si="5"/>
        <v>21.118012422360248</v>
      </c>
      <c r="R14" s="268"/>
      <c r="S14" s="42">
        <v>161</v>
      </c>
      <c r="T14" s="68">
        <f t="shared" si="6"/>
        <v>100</v>
      </c>
    </row>
    <row r="15" spans="1:20" x14ac:dyDescent="0.25">
      <c r="A15" s="18" t="s">
        <v>10</v>
      </c>
      <c r="B15" s="51">
        <v>94</v>
      </c>
      <c r="C15" s="68">
        <f>(B15/S15)*100</f>
        <v>79.66101694915254</v>
      </c>
      <c r="D15" s="251"/>
      <c r="E15" s="23">
        <v>63</v>
      </c>
      <c r="F15" s="43">
        <f t="shared" si="0"/>
        <v>53.389830508474581</v>
      </c>
      <c r="G15" s="23">
        <v>74</v>
      </c>
      <c r="H15" s="43">
        <f t="shared" si="1"/>
        <v>62.711864406779661</v>
      </c>
      <c r="I15" s="23">
        <v>31</v>
      </c>
      <c r="J15" s="43">
        <f t="shared" si="2"/>
        <v>26.271186440677969</v>
      </c>
      <c r="K15" s="23">
        <v>2</v>
      </c>
      <c r="L15" s="43">
        <f t="shared" si="3"/>
        <v>1.6949152542372881</v>
      </c>
      <c r="M15" s="23">
        <v>24</v>
      </c>
      <c r="N15" s="43">
        <f t="shared" si="4"/>
        <v>20.33898305084746</v>
      </c>
      <c r="O15" s="168"/>
      <c r="P15" s="81">
        <v>24</v>
      </c>
      <c r="Q15" s="90">
        <f t="shared" si="5"/>
        <v>20.33898305084746</v>
      </c>
      <c r="R15" s="268"/>
      <c r="S15" s="42">
        <v>118</v>
      </c>
      <c r="T15" s="68">
        <f t="shared" si="6"/>
        <v>100</v>
      </c>
    </row>
    <row r="16" spans="1:20" x14ac:dyDescent="0.25">
      <c r="A16" s="18" t="s">
        <v>11</v>
      </c>
      <c r="B16" s="51">
        <v>26</v>
      </c>
      <c r="C16" s="68">
        <f>(B16/S16)*100</f>
        <v>78.787878787878782</v>
      </c>
      <c r="D16" s="251"/>
      <c r="E16" s="23">
        <v>15</v>
      </c>
      <c r="F16" s="43">
        <f t="shared" si="0"/>
        <v>45.454545454545453</v>
      </c>
      <c r="G16" s="23">
        <v>17</v>
      </c>
      <c r="H16" s="43">
        <f t="shared" si="1"/>
        <v>51.515151515151516</v>
      </c>
      <c r="I16" s="23">
        <v>4</v>
      </c>
      <c r="J16" s="43">
        <f t="shared" si="2"/>
        <v>12.121212121212121</v>
      </c>
      <c r="K16" s="23">
        <v>0</v>
      </c>
      <c r="L16" s="43">
        <f t="shared" si="3"/>
        <v>0</v>
      </c>
      <c r="M16" s="23">
        <v>5</v>
      </c>
      <c r="N16" s="43">
        <f t="shared" si="4"/>
        <v>15.151515151515152</v>
      </c>
      <c r="O16" s="168"/>
      <c r="P16" s="81">
        <v>7</v>
      </c>
      <c r="Q16" s="90">
        <f t="shared" si="5"/>
        <v>21.212121212121211</v>
      </c>
      <c r="R16" s="268"/>
      <c r="S16" s="42">
        <v>33</v>
      </c>
      <c r="T16" s="68">
        <f t="shared" si="6"/>
        <v>100</v>
      </c>
    </row>
    <row r="17" spans="1:20" x14ac:dyDescent="0.25">
      <c r="A17" s="18" t="s">
        <v>12</v>
      </c>
      <c r="B17" s="51">
        <v>53</v>
      </c>
      <c r="C17" s="68">
        <f>(B17/S17)*100</f>
        <v>88.333333333333329</v>
      </c>
      <c r="D17" s="251"/>
      <c r="E17" s="23">
        <v>29</v>
      </c>
      <c r="F17" s="43">
        <f t="shared" si="0"/>
        <v>48.333333333333336</v>
      </c>
      <c r="G17" s="23">
        <v>42</v>
      </c>
      <c r="H17" s="43">
        <f t="shared" si="1"/>
        <v>70</v>
      </c>
      <c r="I17" s="23">
        <v>23</v>
      </c>
      <c r="J17" s="43">
        <f t="shared" si="2"/>
        <v>38.333333333333336</v>
      </c>
      <c r="K17" s="23">
        <v>1</v>
      </c>
      <c r="L17" s="43">
        <f t="shared" si="3"/>
        <v>1.6666666666666667</v>
      </c>
      <c r="M17" s="23">
        <v>16</v>
      </c>
      <c r="N17" s="43">
        <f t="shared" si="4"/>
        <v>26.666666666666668</v>
      </c>
      <c r="O17" s="168"/>
      <c r="P17" s="81">
        <v>7</v>
      </c>
      <c r="Q17" s="90">
        <f t="shared" si="5"/>
        <v>11.666666666666666</v>
      </c>
      <c r="R17" s="268"/>
      <c r="S17" s="42">
        <v>60</v>
      </c>
      <c r="T17" s="68">
        <f t="shared" si="6"/>
        <v>100</v>
      </c>
    </row>
    <row r="18" spans="1:20" x14ac:dyDescent="0.25">
      <c r="A18" s="18" t="s">
        <v>13</v>
      </c>
      <c r="B18" s="51">
        <v>136</v>
      </c>
      <c r="C18" s="68">
        <f>(B18/S18)*100</f>
        <v>83.435582822085891</v>
      </c>
      <c r="D18" s="251"/>
      <c r="E18" s="23">
        <v>98</v>
      </c>
      <c r="F18" s="43">
        <f t="shared" si="0"/>
        <v>60.122699386503065</v>
      </c>
      <c r="G18" s="23">
        <v>115</v>
      </c>
      <c r="H18" s="43">
        <f t="shared" si="1"/>
        <v>70.552147239263803</v>
      </c>
      <c r="I18" s="23">
        <v>44</v>
      </c>
      <c r="J18" s="43">
        <f t="shared" si="2"/>
        <v>26.993865030674847</v>
      </c>
      <c r="K18" s="23">
        <v>5</v>
      </c>
      <c r="L18" s="43">
        <f t="shared" si="3"/>
        <v>3.0674846625766872</v>
      </c>
      <c r="M18" s="23">
        <v>47</v>
      </c>
      <c r="N18" s="43">
        <f t="shared" si="4"/>
        <v>28.834355828220858</v>
      </c>
      <c r="O18" s="168"/>
      <c r="P18" s="81">
        <v>27</v>
      </c>
      <c r="Q18" s="90">
        <f t="shared" si="5"/>
        <v>16.564417177914109</v>
      </c>
      <c r="R18" s="268"/>
      <c r="S18" s="42">
        <v>163</v>
      </c>
      <c r="T18" s="68">
        <f t="shared" si="6"/>
        <v>100</v>
      </c>
    </row>
    <row r="19" spans="1:20" x14ac:dyDescent="0.25">
      <c r="A19" s="18" t="s">
        <v>14</v>
      </c>
      <c r="B19" s="51">
        <v>46</v>
      </c>
      <c r="C19" s="68">
        <f>(B19/S19)*100</f>
        <v>90.196078431372555</v>
      </c>
      <c r="D19" s="251"/>
      <c r="E19" s="23">
        <v>29</v>
      </c>
      <c r="F19" s="43">
        <f t="shared" si="0"/>
        <v>56.862745098039213</v>
      </c>
      <c r="G19" s="23">
        <v>40</v>
      </c>
      <c r="H19" s="43">
        <f t="shared" si="1"/>
        <v>78.431372549019613</v>
      </c>
      <c r="I19" s="23">
        <v>9</v>
      </c>
      <c r="J19" s="43">
        <f t="shared" si="2"/>
        <v>17.647058823529413</v>
      </c>
      <c r="K19" s="23">
        <v>0</v>
      </c>
      <c r="L19" s="43">
        <f t="shared" si="3"/>
        <v>0</v>
      </c>
      <c r="M19" s="23">
        <v>19</v>
      </c>
      <c r="N19" s="43">
        <f t="shared" si="4"/>
        <v>37.254901960784316</v>
      </c>
      <c r="O19" s="168"/>
      <c r="P19" s="81">
        <v>5</v>
      </c>
      <c r="Q19" s="90">
        <f t="shared" si="5"/>
        <v>9.8039215686274517</v>
      </c>
      <c r="R19" s="268"/>
      <c r="S19" s="42">
        <v>51</v>
      </c>
      <c r="T19" s="68">
        <f t="shared" si="6"/>
        <v>100</v>
      </c>
    </row>
    <row r="20" spans="1:20" x14ac:dyDescent="0.25">
      <c r="A20" s="18" t="s">
        <v>15</v>
      </c>
      <c r="B20" s="51">
        <v>30</v>
      </c>
      <c r="C20" s="68">
        <f>(B20/S20)*100</f>
        <v>88.235294117647058</v>
      </c>
      <c r="D20" s="251"/>
      <c r="E20" s="23">
        <v>13</v>
      </c>
      <c r="F20" s="43">
        <f t="shared" si="0"/>
        <v>38.235294117647058</v>
      </c>
      <c r="G20" s="23">
        <v>24</v>
      </c>
      <c r="H20" s="43">
        <f t="shared" si="1"/>
        <v>70.588235294117652</v>
      </c>
      <c r="I20" s="23">
        <v>6</v>
      </c>
      <c r="J20" s="43">
        <f t="shared" si="2"/>
        <v>17.647058823529413</v>
      </c>
      <c r="K20" s="23">
        <v>0</v>
      </c>
      <c r="L20" s="43">
        <f t="shared" si="3"/>
        <v>0</v>
      </c>
      <c r="M20" s="23">
        <v>5</v>
      </c>
      <c r="N20" s="43">
        <f t="shared" si="4"/>
        <v>14.705882352941178</v>
      </c>
      <c r="O20" s="168"/>
      <c r="P20" s="81">
        <v>4</v>
      </c>
      <c r="Q20" s="90">
        <f t="shared" si="5"/>
        <v>11.76470588235294</v>
      </c>
      <c r="R20" s="268"/>
      <c r="S20" s="42">
        <v>34</v>
      </c>
      <c r="T20" s="68">
        <f t="shared" si="6"/>
        <v>100</v>
      </c>
    </row>
    <row r="21" spans="1:20" x14ac:dyDescent="0.25">
      <c r="A21" s="18" t="s">
        <v>16</v>
      </c>
      <c r="B21" s="51">
        <v>110</v>
      </c>
      <c r="C21" s="68">
        <f>(B21/S21)*100</f>
        <v>90.163934426229503</v>
      </c>
      <c r="D21" s="251"/>
      <c r="E21" s="23">
        <v>71</v>
      </c>
      <c r="F21" s="43">
        <f t="shared" si="0"/>
        <v>58.196721311475407</v>
      </c>
      <c r="G21" s="23">
        <v>91</v>
      </c>
      <c r="H21" s="43">
        <f t="shared" si="1"/>
        <v>74.590163934426229</v>
      </c>
      <c r="I21" s="23">
        <v>39</v>
      </c>
      <c r="J21" s="43">
        <f t="shared" si="2"/>
        <v>31.967213114754102</v>
      </c>
      <c r="K21" s="23">
        <v>4</v>
      </c>
      <c r="L21" s="43">
        <f t="shared" si="3"/>
        <v>3.278688524590164</v>
      </c>
      <c r="M21" s="23">
        <v>45</v>
      </c>
      <c r="N21" s="43">
        <f t="shared" si="4"/>
        <v>36.885245901639344</v>
      </c>
      <c r="O21" s="168"/>
      <c r="P21" s="81">
        <v>12</v>
      </c>
      <c r="Q21" s="90">
        <f t="shared" si="5"/>
        <v>9.8360655737704921</v>
      </c>
      <c r="R21" s="268"/>
      <c r="S21" s="42">
        <v>122</v>
      </c>
      <c r="T21" s="68">
        <f t="shared" si="6"/>
        <v>100</v>
      </c>
    </row>
    <row r="22" spans="1:20" x14ac:dyDescent="0.25">
      <c r="A22" s="18" t="s">
        <v>17</v>
      </c>
      <c r="B22" s="51">
        <v>60</v>
      </c>
      <c r="C22" s="68">
        <f>(B22/S22)*100</f>
        <v>86.956521739130437</v>
      </c>
      <c r="D22" s="251"/>
      <c r="E22" s="23">
        <v>37</v>
      </c>
      <c r="F22" s="43">
        <f t="shared" si="0"/>
        <v>53.623188405797109</v>
      </c>
      <c r="G22" s="23">
        <v>54</v>
      </c>
      <c r="H22" s="43">
        <f t="shared" si="1"/>
        <v>78.260869565217391</v>
      </c>
      <c r="I22" s="23">
        <v>23</v>
      </c>
      <c r="J22" s="43">
        <f t="shared" si="2"/>
        <v>33.333333333333329</v>
      </c>
      <c r="K22" s="23">
        <v>1</v>
      </c>
      <c r="L22" s="43">
        <f t="shared" si="3"/>
        <v>1.4492753623188406</v>
      </c>
      <c r="M22" s="23">
        <v>20</v>
      </c>
      <c r="N22" s="43">
        <f t="shared" si="4"/>
        <v>28.985507246376812</v>
      </c>
      <c r="O22" s="168"/>
      <c r="P22" s="81">
        <v>9</v>
      </c>
      <c r="Q22" s="90">
        <f t="shared" si="5"/>
        <v>13.043478260869565</v>
      </c>
      <c r="R22" s="268"/>
      <c r="S22" s="42">
        <v>69</v>
      </c>
      <c r="T22" s="68">
        <f t="shared" si="6"/>
        <v>100</v>
      </c>
    </row>
    <row r="23" spans="1:20" x14ac:dyDescent="0.25">
      <c r="A23" s="18" t="s">
        <v>18</v>
      </c>
      <c r="B23" s="51">
        <v>25</v>
      </c>
      <c r="C23" s="68">
        <f>(B23/S23)*100</f>
        <v>83.333333333333343</v>
      </c>
      <c r="D23" s="251"/>
      <c r="E23" s="23">
        <v>13</v>
      </c>
      <c r="F23" s="43">
        <f t="shared" si="0"/>
        <v>43.333333333333336</v>
      </c>
      <c r="G23" s="23">
        <v>20</v>
      </c>
      <c r="H23" s="43">
        <f t="shared" si="1"/>
        <v>66.666666666666657</v>
      </c>
      <c r="I23" s="23">
        <v>7</v>
      </c>
      <c r="J23" s="43">
        <f t="shared" si="2"/>
        <v>23.333333333333332</v>
      </c>
      <c r="K23" s="23">
        <v>0</v>
      </c>
      <c r="L23" s="43">
        <f t="shared" si="3"/>
        <v>0</v>
      </c>
      <c r="M23" s="23">
        <v>11</v>
      </c>
      <c r="N23" s="43">
        <f t="shared" si="4"/>
        <v>36.666666666666664</v>
      </c>
      <c r="O23" s="168"/>
      <c r="P23" s="81">
        <v>5</v>
      </c>
      <c r="Q23" s="90">
        <f t="shared" si="5"/>
        <v>16.666666666666664</v>
      </c>
      <c r="R23" s="268"/>
      <c r="S23" s="42">
        <v>30</v>
      </c>
      <c r="T23" s="68">
        <f t="shared" si="6"/>
        <v>100</v>
      </c>
    </row>
    <row r="24" spans="1:20" x14ac:dyDescent="0.25">
      <c r="A24" s="18" t="s">
        <v>19</v>
      </c>
      <c r="B24" s="51">
        <v>70</v>
      </c>
      <c r="C24" s="68">
        <f>(B24/S24)*100</f>
        <v>92.10526315789474</v>
      </c>
      <c r="D24" s="251"/>
      <c r="E24" s="23">
        <v>42</v>
      </c>
      <c r="F24" s="43">
        <f t="shared" si="0"/>
        <v>55.26315789473685</v>
      </c>
      <c r="G24" s="23">
        <v>56</v>
      </c>
      <c r="H24" s="43">
        <f t="shared" si="1"/>
        <v>73.68421052631578</v>
      </c>
      <c r="I24" s="23">
        <v>22</v>
      </c>
      <c r="J24" s="43">
        <f t="shared" si="2"/>
        <v>28.947368421052634</v>
      </c>
      <c r="K24" s="23">
        <v>2</v>
      </c>
      <c r="L24" s="43">
        <f t="shared" si="3"/>
        <v>2.6315789473684208</v>
      </c>
      <c r="M24" s="23">
        <v>24</v>
      </c>
      <c r="N24" s="43">
        <f t="shared" si="4"/>
        <v>31.578947368421051</v>
      </c>
      <c r="O24" s="168"/>
      <c r="P24" s="81">
        <v>6</v>
      </c>
      <c r="Q24" s="90">
        <f t="shared" si="5"/>
        <v>7.8947368421052628</v>
      </c>
      <c r="R24" s="268"/>
      <c r="S24" s="42">
        <v>76</v>
      </c>
      <c r="T24" s="68">
        <f t="shared" si="6"/>
        <v>100</v>
      </c>
    </row>
    <row r="25" spans="1:20" x14ac:dyDescent="0.25">
      <c r="A25" s="18" t="s">
        <v>20</v>
      </c>
      <c r="B25" s="51">
        <v>78</v>
      </c>
      <c r="C25" s="68">
        <f>(B25/S25)*100</f>
        <v>88.63636363636364</v>
      </c>
      <c r="D25" s="251"/>
      <c r="E25" s="23">
        <v>39</v>
      </c>
      <c r="F25" s="43">
        <f t="shared" si="0"/>
        <v>44.31818181818182</v>
      </c>
      <c r="G25" s="23">
        <v>63</v>
      </c>
      <c r="H25" s="43">
        <f t="shared" si="1"/>
        <v>71.590909090909093</v>
      </c>
      <c r="I25" s="23">
        <v>21</v>
      </c>
      <c r="J25" s="43">
        <f t="shared" si="2"/>
        <v>23.863636363636363</v>
      </c>
      <c r="K25" s="23">
        <v>1</v>
      </c>
      <c r="L25" s="43">
        <f t="shared" si="3"/>
        <v>1.1363636363636365</v>
      </c>
      <c r="M25" s="23">
        <v>26</v>
      </c>
      <c r="N25" s="43">
        <f t="shared" si="4"/>
        <v>29.545454545454547</v>
      </c>
      <c r="O25" s="168"/>
      <c r="P25" s="81">
        <v>10</v>
      </c>
      <c r="Q25" s="90">
        <f t="shared" si="5"/>
        <v>11.363636363636363</v>
      </c>
      <c r="R25" s="268"/>
      <c r="S25" s="42">
        <v>88</v>
      </c>
      <c r="T25" s="68">
        <f t="shared" si="6"/>
        <v>100</v>
      </c>
    </row>
    <row r="26" spans="1:20" x14ac:dyDescent="0.25">
      <c r="A26" s="18" t="s">
        <v>21</v>
      </c>
      <c r="B26" s="51">
        <v>66</v>
      </c>
      <c r="C26" s="68">
        <f>(B26/S26)*100</f>
        <v>78.571428571428569</v>
      </c>
      <c r="D26" s="251"/>
      <c r="E26" s="23">
        <v>34</v>
      </c>
      <c r="F26" s="43">
        <f t="shared" si="0"/>
        <v>40.476190476190474</v>
      </c>
      <c r="G26" s="23">
        <v>56</v>
      </c>
      <c r="H26" s="43">
        <f t="shared" si="1"/>
        <v>66.666666666666657</v>
      </c>
      <c r="I26" s="23">
        <v>19</v>
      </c>
      <c r="J26" s="43">
        <f t="shared" si="2"/>
        <v>22.61904761904762</v>
      </c>
      <c r="K26" s="23">
        <v>2</v>
      </c>
      <c r="L26" s="43">
        <f t="shared" si="3"/>
        <v>2.3809523809523809</v>
      </c>
      <c r="M26" s="23">
        <v>34</v>
      </c>
      <c r="N26" s="43">
        <f t="shared" si="4"/>
        <v>40.476190476190474</v>
      </c>
      <c r="O26" s="168"/>
      <c r="P26" s="81">
        <v>18</v>
      </c>
      <c r="Q26" s="90">
        <f t="shared" si="5"/>
        <v>21.428571428571427</v>
      </c>
      <c r="R26" s="268"/>
      <c r="S26" s="42">
        <v>84</v>
      </c>
      <c r="T26" s="68">
        <f t="shared" si="6"/>
        <v>100</v>
      </c>
    </row>
    <row r="27" spans="1:20" ht="6" customHeight="1" x14ac:dyDescent="0.25">
      <c r="A27" s="18"/>
      <c r="B27" s="59"/>
      <c r="C27" s="68"/>
      <c r="D27" s="251"/>
      <c r="F27" s="43"/>
      <c r="H27" s="43"/>
      <c r="J27" s="43"/>
      <c r="L27" s="43"/>
      <c r="N27" s="43"/>
      <c r="O27" s="168"/>
      <c r="P27" s="81"/>
      <c r="Q27" s="90"/>
      <c r="R27" s="268"/>
      <c r="S27" s="42"/>
      <c r="T27" s="68"/>
    </row>
    <row r="28" spans="1:20" x14ac:dyDescent="0.25">
      <c r="A28" s="18" t="s">
        <v>22</v>
      </c>
      <c r="B28" s="51">
        <v>517</v>
      </c>
      <c r="C28" s="68">
        <f>(B28/S28)*100</f>
        <v>78.452200303490145</v>
      </c>
      <c r="D28" s="251"/>
      <c r="E28" s="23">
        <f>E5+E6+E7+E8</f>
        <v>312</v>
      </c>
      <c r="F28" s="43">
        <f t="shared" ref="F28:F33" si="7">(E28/S28)*100</f>
        <v>47.344461305007584</v>
      </c>
      <c r="G28" s="23">
        <v>412</v>
      </c>
      <c r="H28" s="43">
        <f t="shared" ref="H28:H33" si="8">(G28/S28)*100</f>
        <v>62.518968133535658</v>
      </c>
      <c r="I28" s="23">
        <v>204</v>
      </c>
      <c r="J28" s="43">
        <f t="shared" ref="J28:J33" si="9">(I28/S28)*100</f>
        <v>30.955993930197266</v>
      </c>
      <c r="K28" s="23">
        <v>7</v>
      </c>
      <c r="L28" s="43">
        <f t="shared" ref="L28:L33" si="10">(K28/S28)*100</f>
        <v>1.062215477996965</v>
      </c>
      <c r="M28" s="23">
        <v>207</v>
      </c>
      <c r="N28" s="43">
        <f t="shared" ref="N28:N33" si="11">(M28/S28)*100</f>
        <v>31.411229135053109</v>
      </c>
      <c r="O28" s="168"/>
      <c r="P28" s="81">
        <v>142</v>
      </c>
      <c r="Q28" s="90">
        <f t="shared" ref="Q28:Q33" si="12">P28/S28*100</f>
        <v>21.547799696509866</v>
      </c>
      <c r="R28" s="268"/>
      <c r="S28" s="42">
        <v>659</v>
      </c>
      <c r="T28" s="68">
        <f t="shared" si="6"/>
        <v>100</v>
      </c>
    </row>
    <row r="29" spans="1:20" x14ac:dyDescent="0.25">
      <c r="A29" s="18" t="s">
        <v>23</v>
      </c>
      <c r="B29" s="51">
        <v>345</v>
      </c>
      <c r="C29" s="68">
        <f>(B29/S29)*100</f>
        <v>76.837416481069042</v>
      </c>
      <c r="D29" s="251"/>
      <c r="E29" s="23">
        <f>E9+E12+E13+E14</f>
        <v>225</v>
      </c>
      <c r="F29" s="43">
        <f t="shared" si="7"/>
        <v>50.111358574610243</v>
      </c>
      <c r="G29" s="23">
        <v>261</v>
      </c>
      <c r="H29" s="43">
        <f t="shared" si="8"/>
        <v>58.129175946547882</v>
      </c>
      <c r="I29" s="23">
        <v>179</v>
      </c>
      <c r="J29" s="43">
        <f t="shared" si="9"/>
        <v>39.866369710467708</v>
      </c>
      <c r="K29" s="23">
        <v>23</v>
      </c>
      <c r="L29" s="43">
        <f t="shared" si="10"/>
        <v>5.1224944320712691</v>
      </c>
      <c r="M29" s="23">
        <v>115</v>
      </c>
      <c r="N29" s="43">
        <f t="shared" si="11"/>
        <v>25.612472160356347</v>
      </c>
      <c r="O29" s="168"/>
      <c r="P29" s="81">
        <v>104</v>
      </c>
      <c r="Q29" s="90">
        <f t="shared" si="12"/>
        <v>23.162583518930958</v>
      </c>
      <c r="R29" s="268"/>
      <c r="S29" s="42">
        <v>449</v>
      </c>
      <c r="T29" s="68">
        <f t="shared" si="6"/>
        <v>100</v>
      </c>
    </row>
    <row r="30" spans="1:20" x14ac:dyDescent="0.25">
      <c r="A30" s="18" t="s">
        <v>24</v>
      </c>
      <c r="B30" s="51">
        <v>309</v>
      </c>
      <c r="C30" s="68">
        <f>(B30/S30)*100</f>
        <v>82.620320855614978</v>
      </c>
      <c r="D30" s="251"/>
      <c r="E30" s="23">
        <f>E15+E16+E17+E18</f>
        <v>205</v>
      </c>
      <c r="F30" s="43">
        <f t="shared" si="7"/>
        <v>54.81283422459893</v>
      </c>
      <c r="G30" s="23">
        <v>248</v>
      </c>
      <c r="H30" s="43">
        <f t="shared" si="8"/>
        <v>66.310160427807489</v>
      </c>
      <c r="I30" s="23">
        <v>102</v>
      </c>
      <c r="J30" s="43">
        <f t="shared" si="9"/>
        <v>27.27272727272727</v>
      </c>
      <c r="K30" s="23">
        <v>8</v>
      </c>
      <c r="L30" s="43">
        <f t="shared" si="10"/>
        <v>2.1390374331550799</v>
      </c>
      <c r="M30" s="23">
        <v>92</v>
      </c>
      <c r="N30" s="43">
        <f t="shared" si="11"/>
        <v>24.598930481283425</v>
      </c>
      <c r="O30" s="168"/>
      <c r="P30" s="81">
        <v>65</v>
      </c>
      <c r="Q30" s="90">
        <f t="shared" si="12"/>
        <v>17.379679144385026</v>
      </c>
      <c r="R30" s="268"/>
      <c r="S30" s="42">
        <v>374</v>
      </c>
      <c r="T30" s="68">
        <f t="shared" si="6"/>
        <v>100</v>
      </c>
    </row>
    <row r="31" spans="1:20" x14ac:dyDescent="0.25">
      <c r="A31" s="18" t="s">
        <v>25</v>
      </c>
      <c r="B31" s="51">
        <v>341</v>
      </c>
      <c r="C31" s="68">
        <f>(B31/S31)*100</f>
        <v>89.267015706806291</v>
      </c>
      <c r="D31" s="251"/>
      <c r="E31" s="23">
        <f>E19+E20+E21+E22+E23+E24</f>
        <v>205</v>
      </c>
      <c r="F31" s="43">
        <f t="shared" si="7"/>
        <v>53.664921465968582</v>
      </c>
      <c r="G31" s="23">
        <v>285</v>
      </c>
      <c r="H31" s="43">
        <f t="shared" si="8"/>
        <v>74.607329842931932</v>
      </c>
      <c r="I31" s="23">
        <v>106</v>
      </c>
      <c r="J31" s="43">
        <f t="shared" si="9"/>
        <v>27.748691099476442</v>
      </c>
      <c r="K31" s="23">
        <v>7</v>
      </c>
      <c r="L31" s="43">
        <f t="shared" si="10"/>
        <v>1.832460732984293</v>
      </c>
      <c r="M31" s="23">
        <v>124</v>
      </c>
      <c r="N31" s="43">
        <f t="shared" si="11"/>
        <v>32.460732984293195</v>
      </c>
      <c r="O31" s="168"/>
      <c r="P31" s="81">
        <v>41</v>
      </c>
      <c r="Q31" s="90">
        <f t="shared" si="12"/>
        <v>10.732984293193718</v>
      </c>
      <c r="R31" s="268"/>
      <c r="S31" s="42">
        <v>382</v>
      </c>
      <c r="T31" s="68">
        <f t="shared" si="6"/>
        <v>100</v>
      </c>
    </row>
    <row r="32" spans="1:20" x14ac:dyDescent="0.25">
      <c r="A32" s="18" t="s">
        <v>26</v>
      </c>
      <c r="B32" s="51">
        <v>144</v>
      </c>
      <c r="C32" s="68">
        <f>(B32/S32)*100</f>
        <v>83.720930232558146</v>
      </c>
      <c r="D32" s="251"/>
      <c r="E32" s="23">
        <f>E25+E26</f>
        <v>73</v>
      </c>
      <c r="F32" s="43">
        <f t="shared" si="7"/>
        <v>42.441860465116278</v>
      </c>
      <c r="G32" s="23">
        <v>119</v>
      </c>
      <c r="H32" s="43">
        <f t="shared" si="8"/>
        <v>69.186046511627907</v>
      </c>
      <c r="I32" s="23">
        <v>40</v>
      </c>
      <c r="J32" s="43">
        <f t="shared" si="9"/>
        <v>23.255813953488371</v>
      </c>
      <c r="K32" s="23">
        <v>3</v>
      </c>
      <c r="L32" s="43">
        <f t="shared" si="10"/>
        <v>1.7441860465116279</v>
      </c>
      <c r="M32" s="23">
        <v>60</v>
      </c>
      <c r="N32" s="43">
        <f t="shared" si="11"/>
        <v>34.883720930232556</v>
      </c>
      <c r="O32" s="168"/>
      <c r="P32" s="81">
        <v>28</v>
      </c>
      <c r="Q32" s="90">
        <f t="shared" si="12"/>
        <v>16.279069767441861</v>
      </c>
      <c r="R32" s="268"/>
      <c r="S32" s="47">
        <v>172</v>
      </c>
      <c r="T32" s="68">
        <f t="shared" si="6"/>
        <v>100</v>
      </c>
    </row>
    <row r="33" spans="1:20" s="26" customFormat="1" x14ac:dyDescent="0.25">
      <c r="A33" s="65" t="s">
        <v>27</v>
      </c>
      <c r="B33" s="44">
        <v>1656</v>
      </c>
      <c r="C33" s="70">
        <f>(B33/S33)*100</f>
        <v>81.335952848722982</v>
      </c>
      <c r="D33" s="70"/>
      <c r="E33" s="44">
        <v>1020</v>
      </c>
      <c r="F33" s="45">
        <f t="shared" si="7"/>
        <v>50.098231827111981</v>
      </c>
      <c r="G33" s="44">
        <v>1325</v>
      </c>
      <c r="H33" s="45">
        <f t="shared" si="8"/>
        <v>65.078585461689585</v>
      </c>
      <c r="I33" s="24">
        <v>631</v>
      </c>
      <c r="J33" s="45">
        <f t="shared" si="9"/>
        <v>30.992141453831039</v>
      </c>
      <c r="K33" s="62">
        <v>48</v>
      </c>
      <c r="L33" s="45">
        <f t="shared" si="10"/>
        <v>2.3575638506876229</v>
      </c>
      <c r="M33" s="62">
        <v>598</v>
      </c>
      <c r="N33" s="45">
        <f t="shared" si="11"/>
        <v>29.371316306483301</v>
      </c>
      <c r="O33" s="45"/>
      <c r="P33" s="83">
        <v>380</v>
      </c>
      <c r="Q33" s="92">
        <f t="shared" si="12"/>
        <v>18.664047151277014</v>
      </c>
      <c r="R33" s="92"/>
      <c r="S33" s="44">
        <v>2036</v>
      </c>
      <c r="T33" s="70">
        <f t="shared" si="6"/>
        <v>100</v>
      </c>
    </row>
    <row r="34" spans="1:20" x14ac:dyDescent="0.25">
      <c r="A34" s="9" t="s">
        <v>28</v>
      </c>
    </row>
  </sheetData>
  <mergeCells count="11">
    <mergeCell ref="A2:A4"/>
    <mergeCell ref="B2:C3"/>
    <mergeCell ref="E2:N2"/>
    <mergeCell ref="P2:Q3"/>
    <mergeCell ref="E3:F3"/>
    <mergeCell ref="G3:H3"/>
    <mergeCell ref="I3:J3"/>
    <mergeCell ref="K3:L3"/>
    <mergeCell ref="M3:N3"/>
    <mergeCell ref="S2:T3"/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N2" sqref="N2:N3"/>
    </sheetView>
  </sheetViews>
  <sheetFormatPr defaultRowHeight="15" x14ac:dyDescent="0.25"/>
  <cols>
    <col min="1" max="1" width="21.5703125" customWidth="1"/>
    <col min="2" max="2" width="9.140625" customWidth="1"/>
    <col min="3" max="3" width="8" customWidth="1"/>
    <col min="4" max="9" width="9.140625" customWidth="1"/>
    <col min="10" max="10" width="0.85546875" customWidth="1"/>
    <col min="11" max="11" width="8.28515625" customWidth="1"/>
    <col min="12" max="12" width="5.42578125" customWidth="1"/>
    <col min="13" max="13" width="0.7109375" customWidth="1"/>
    <col min="14" max="14" width="10.5703125" customWidth="1"/>
  </cols>
  <sheetData>
    <row r="1" spans="1:17" ht="33.75" customHeight="1" x14ac:dyDescent="0.25">
      <c r="A1" s="120" t="s">
        <v>143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50"/>
      <c r="P1" s="50"/>
      <c r="Q1" s="50"/>
    </row>
    <row r="2" spans="1:17" ht="23.25" customHeight="1" x14ac:dyDescent="0.25">
      <c r="A2" s="121" t="s">
        <v>142</v>
      </c>
      <c r="B2" s="170" t="s">
        <v>80</v>
      </c>
      <c r="C2" s="170"/>
      <c r="D2" s="170"/>
      <c r="E2" s="170"/>
      <c r="F2" s="170"/>
      <c r="G2" s="170"/>
      <c r="H2" s="170"/>
      <c r="I2" s="171"/>
      <c r="J2" s="157"/>
      <c r="K2" s="129" t="s">
        <v>36</v>
      </c>
      <c r="L2" s="177"/>
      <c r="M2" s="177"/>
      <c r="N2" s="129" t="s">
        <v>59</v>
      </c>
    </row>
    <row r="3" spans="1:17" ht="15" customHeight="1" x14ac:dyDescent="0.25">
      <c r="A3" s="122"/>
      <c r="B3" s="158" t="s">
        <v>30</v>
      </c>
      <c r="C3" s="155"/>
      <c r="D3" s="158" t="s">
        <v>31</v>
      </c>
      <c r="E3" s="155"/>
      <c r="F3" s="158" t="s">
        <v>32</v>
      </c>
      <c r="G3" s="155"/>
      <c r="H3" s="158" t="s">
        <v>33</v>
      </c>
      <c r="I3" s="155"/>
      <c r="J3" s="176"/>
      <c r="K3" s="132"/>
      <c r="L3" s="132"/>
      <c r="M3" s="190"/>
      <c r="N3" s="130"/>
    </row>
    <row r="4" spans="1:17" x14ac:dyDescent="0.25">
      <c r="A4" s="122"/>
      <c r="B4" s="22" t="s">
        <v>133</v>
      </c>
      <c r="C4" s="22" t="s">
        <v>35</v>
      </c>
      <c r="D4" s="22" t="s">
        <v>133</v>
      </c>
      <c r="E4" s="22" t="s">
        <v>35</v>
      </c>
      <c r="F4" s="22" t="s">
        <v>133</v>
      </c>
      <c r="G4" s="22" t="s">
        <v>35</v>
      </c>
      <c r="H4" s="22" t="s">
        <v>133</v>
      </c>
      <c r="I4" s="22" t="s">
        <v>35</v>
      </c>
      <c r="J4" s="159"/>
      <c r="K4" s="22" t="s">
        <v>133</v>
      </c>
      <c r="L4" s="22" t="s">
        <v>35</v>
      </c>
      <c r="M4" s="159"/>
      <c r="N4" s="22" t="s">
        <v>133</v>
      </c>
    </row>
    <row r="5" spans="1:17" x14ac:dyDescent="0.25">
      <c r="A5" s="2" t="s">
        <v>0</v>
      </c>
      <c r="B5" s="174">
        <v>1449</v>
      </c>
      <c r="C5" s="175">
        <v>84.342258440046564</v>
      </c>
      <c r="D5" s="174">
        <v>420</v>
      </c>
      <c r="E5" s="175">
        <v>24.447031431897557</v>
      </c>
      <c r="F5" s="174">
        <v>209</v>
      </c>
      <c r="G5" s="175">
        <v>12.165308498253784</v>
      </c>
      <c r="H5" s="174">
        <v>44</v>
      </c>
      <c r="I5" s="175">
        <v>2.5611175785797435</v>
      </c>
      <c r="J5" s="107"/>
      <c r="K5" s="3">
        <v>245</v>
      </c>
      <c r="L5" s="11">
        <v>14.260768335273575</v>
      </c>
      <c r="M5" s="107"/>
      <c r="N5" s="3">
        <v>1718</v>
      </c>
    </row>
    <row r="6" spans="1:17" x14ac:dyDescent="0.25">
      <c r="A6" s="4" t="s">
        <v>1</v>
      </c>
      <c r="B6" s="172">
        <v>98</v>
      </c>
      <c r="C6" s="173">
        <v>83.050847457627114</v>
      </c>
      <c r="D6" s="172">
        <v>38</v>
      </c>
      <c r="E6" s="173">
        <v>32.20338983050847</v>
      </c>
      <c r="F6" s="172">
        <v>17</v>
      </c>
      <c r="G6" s="173">
        <v>14.40677966101695</v>
      </c>
      <c r="H6" s="172">
        <v>5</v>
      </c>
      <c r="I6" s="173">
        <v>4.2372881355932197</v>
      </c>
      <c r="J6" s="107"/>
      <c r="K6" s="5">
        <v>16</v>
      </c>
      <c r="L6" s="10">
        <v>13.559322033898304</v>
      </c>
      <c r="M6" s="107"/>
      <c r="N6" s="5">
        <v>118</v>
      </c>
    </row>
    <row r="7" spans="1:17" x14ac:dyDescent="0.25">
      <c r="A7" s="4" t="s">
        <v>2</v>
      </c>
      <c r="B7" s="5">
        <v>314</v>
      </c>
      <c r="C7" s="10">
        <v>82.414698162729664</v>
      </c>
      <c r="D7" s="5">
        <v>81</v>
      </c>
      <c r="E7" s="10">
        <v>21.259842519685041</v>
      </c>
      <c r="F7" s="5">
        <v>71</v>
      </c>
      <c r="G7" s="10">
        <v>18.635170603674542</v>
      </c>
      <c r="H7" s="5">
        <v>13</v>
      </c>
      <c r="I7" s="10">
        <v>3.4120734908136483</v>
      </c>
      <c r="J7" s="107"/>
      <c r="K7" s="5">
        <v>63</v>
      </c>
      <c r="L7" s="10">
        <v>16.535433070866144</v>
      </c>
      <c r="M7" s="107"/>
      <c r="N7" s="5">
        <v>381</v>
      </c>
    </row>
    <row r="8" spans="1:17" x14ac:dyDescent="0.25">
      <c r="A8" s="4" t="s">
        <v>3</v>
      </c>
      <c r="B8" s="5">
        <v>1838</v>
      </c>
      <c r="C8" s="10">
        <v>89.74609375</v>
      </c>
      <c r="D8" s="5">
        <v>591</v>
      </c>
      <c r="E8" s="10">
        <v>28.857421875</v>
      </c>
      <c r="F8" s="5">
        <v>430</v>
      </c>
      <c r="G8" s="10">
        <v>20.99609375</v>
      </c>
      <c r="H8" s="5">
        <v>61</v>
      </c>
      <c r="I8" s="10">
        <v>2.978515625</v>
      </c>
      <c r="J8" s="107"/>
      <c r="K8" s="5">
        <v>190</v>
      </c>
      <c r="L8" s="10">
        <v>9.27734375</v>
      </c>
      <c r="M8" s="107"/>
      <c r="N8" s="5">
        <v>2048</v>
      </c>
    </row>
    <row r="9" spans="1:17" x14ac:dyDescent="0.25">
      <c r="A9" s="4" t="s">
        <v>4</v>
      </c>
      <c r="B9" s="5">
        <v>457</v>
      </c>
      <c r="C9" s="10">
        <v>90.138067061143985</v>
      </c>
      <c r="D9" s="5">
        <v>199</v>
      </c>
      <c r="E9" s="10">
        <v>39.250493096646942</v>
      </c>
      <c r="F9" s="5">
        <v>167</v>
      </c>
      <c r="G9" s="10">
        <v>32.938856015779095</v>
      </c>
      <c r="H9" s="5">
        <v>27</v>
      </c>
      <c r="I9" s="10">
        <v>5.3254437869822491</v>
      </c>
      <c r="J9" s="107"/>
      <c r="K9" s="5">
        <v>42</v>
      </c>
      <c r="L9" s="10">
        <v>8.2840236686390547</v>
      </c>
      <c r="M9" s="107"/>
      <c r="N9" s="5">
        <v>507</v>
      </c>
    </row>
    <row r="10" spans="1:17" s="165" customFormat="1" x14ac:dyDescent="0.25">
      <c r="A10" s="6" t="s">
        <v>5</v>
      </c>
      <c r="B10" s="49">
        <v>194</v>
      </c>
      <c r="C10" s="163">
        <v>92.38095238095238</v>
      </c>
      <c r="D10" s="49">
        <v>66</v>
      </c>
      <c r="E10" s="163">
        <v>31.428571428571427</v>
      </c>
      <c r="F10" s="49">
        <v>111</v>
      </c>
      <c r="G10" s="163">
        <v>52.857142857142861</v>
      </c>
      <c r="H10" s="49">
        <v>11</v>
      </c>
      <c r="I10" s="163">
        <v>5.2380952380952381</v>
      </c>
      <c r="J10" s="164"/>
      <c r="K10" s="49">
        <v>11</v>
      </c>
      <c r="L10" s="163">
        <v>5.2380952380952381</v>
      </c>
      <c r="M10" s="164"/>
      <c r="N10" s="49">
        <v>210</v>
      </c>
    </row>
    <row r="11" spans="1:17" s="165" customFormat="1" x14ac:dyDescent="0.25">
      <c r="A11" s="6" t="s">
        <v>6</v>
      </c>
      <c r="B11" s="49">
        <v>263</v>
      </c>
      <c r="C11" s="163">
        <v>88.552188552188554</v>
      </c>
      <c r="D11" s="49">
        <v>133</v>
      </c>
      <c r="E11" s="163">
        <v>44.781144781144782</v>
      </c>
      <c r="F11" s="49">
        <v>56</v>
      </c>
      <c r="G11" s="163">
        <v>18.855218855218855</v>
      </c>
      <c r="H11" s="49">
        <v>16</v>
      </c>
      <c r="I11" s="163">
        <v>5.3872053872053867</v>
      </c>
      <c r="J11" s="164"/>
      <c r="K11" s="49">
        <v>31</v>
      </c>
      <c r="L11" s="163">
        <v>10.437710437710438</v>
      </c>
      <c r="M11" s="164"/>
      <c r="N11" s="49">
        <v>297</v>
      </c>
    </row>
    <row r="12" spans="1:17" x14ac:dyDescent="0.25">
      <c r="A12" s="4" t="s">
        <v>7</v>
      </c>
      <c r="B12" s="5">
        <v>877</v>
      </c>
      <c r="C12" s="10">
        <v>90.412371134020617</v>
      </c>
      <c r="D12" s="5">
        <v>404</v>
      </c>
      <c r="E12" s="10">
        <v>41.649484536082475</v>
      </c>
      <c r="F12" s="5">
        <v>209</v>
      </c>
      <c r="G12" s="10">
        <v>21.546391752577321</v>
      </c>
      <c r="H12" s="5">
        <v>38</v>
      </c>
      <c r="I12" s="10">
        <v>3.9175257731958761</v>
      </c>
      <c r="J12" s="107"/>
      <c r="K12" s="5">
        <v>83</v>
      </c>
      <c r="L12" s="10">
        <v>8.5567010309278349</v>
      </c>
      <c r="M12" s="107"/>
      <c r="N12" s="5">
        <v>970</v>
      </c>
    </row>
    <row r="13" spans="1:17" x14ac:dyDescent="0.25">
      <c r="A13" s="4" t="s">
        <v>8</v>
      </c>
      <c r="B13" s="5">
        <v>334</v>
      </c>
      <c r="C13" s="10">
        <v>85.641025641025635</v>
      </c>
      <c r="D13" s="5">
        <v>148</v>
      </c>
      <c r="E13" s="10">
        <v>37.948717948717949</v>
      </c>
      <c r="F13" s="5">
        <v>78</v>
      </c>
      <c r="G13" s="10">
        <v>20</v>
      </c>
      <c r="H13" s="5">
        <v>12</v>
      </c>
      <c r="I13" s="10">
        <v>3.0769230769230771</v>
      </c>
      <c r="J13" s="107"/>
      <c r="K13" s="5">
        <v>52</v>
      </c>
      <c r="L13" s="10">
        <v>13.333333333333334</v>
      </c>
      <c r="M13" s="107"/>
      <c r="N13" s="5">
        <v>390</v>
      </c>
    </row>
    <row r="14" spans="1:17" x14ac:dyDescent="0.25">
      <c r="A14" s="4" t="s">
        <v>9</v>
      </c>
      <c r="B14" s="5">
        <v>618</v>
      </c>
      <c r="C14" s="10">
        <v>92.10134128166915</v>
      </c>
      <c r="D14" s="5">
        <v>280</v>
      </c>
      <c r="E14" s="10">
        <v>41.728763040238448</v>
      </c>
      <c r="F14" s="5">
        <v>196</v>
      </c>
      <c r="G14" s="10">
        <v>29.210134128166914</v>
      </c>
      <c r="H14" s="5">
        <v>21</v>
      </c>
      <c r="I14" s="10">
        <v>3.129657228017884</v>
      </c>
      <c r="J14" s="107"/>
      <c r="K14" s="5">
        <v>48</v>
      </c>
      <c r="L14" s="10">
        <v>7.1535022354694489</v>
      </c>
      <c r="M14" s="107"/>
      <c r="N14" s="5">
        <v>671</v>
      </c>
    </row>
    <row r="15" spans="1:17" x14ac:dyDescent="0.25">
      <c r="A15" s="4" t="s">
        <v>10</v>
      </c>
      <c r="B15" s="5">
        <v>533</v>
      </c>
      <c r="C15" s="10">
        <v>91.267123287671239</v>
      </c>
      <c r="D15" s="5">
        <v>219</v>
      </c>
      <c r="E15" s="10">
        <v>37.5</v>
      </c>
      <c r="F15" s="5">
        <v>145</v>
      </c>
      <c r="G15" s="10">
        <v>24.828767123287669</v>
      </c>
      <c r="H15" s="5">
        <v>26</v>
      </c>
      <c r="I15" s="10">
        <v>4.4520547945205475</v>
      </c>
      <c r="J15" s="107"/>
      <c r="K15" s="5">
        <v>43</v>
      </c>
      <c r="L15" s="10">
        <v>7.3630136986301373</v>
      </c>
      <c r="M15" s="107"/>
      <c r="N15" s="5">
        <v>584</v>
      </c>
    </row>
    <row r="16" spans="1:17" x14ac:dyDescent="0.25">
      <c r="A16" s="4" t="s">
        <v>11</v>
      </c>
      <c r="B16" s="5">
        <v>159</v>
      </c>
      <c r="C16" s="10">
        <v>90.340909090909093</v>
      </c>
      <c r="D16" s="5">
        <v>60</v>
      </c>
      <c r="E16" s="10">
        <v>34.090909090909086</v>
      </c>
      <c r="F16" s="5">
        <v>38</v>
      </c>
      <c r="G16" s="10">
        <v>21.59090909090909</v>
      </c>
      <c r="H16" s="5">
        <v>7</v>
      </c>
      <c r="I16" s="10">
        <v>3.9772727272727271</v>
      </c>
      <c r="J16" s="107"/>
      <c r="K16" s="5">
        <v>15</v>
      </c>
      <c r="L16" s="10">
        <v>8.5227272727272716</v>
      </c>
      <c r="M16" s="107"/>
      <c r="N16" s="5">
        <v>176</v>
      </c>
    </row>
    <row r="17" spans="1:14" x14ac:dyDescent="0.25">
      <c r="A17" s="4" t="s">
        <v>12</v>
      </c>
      <c r="B17" s="5">
        <v>349</v>
      </c>
      <c r="C17" s="10">
        <v>87.032418952618457</v>
      </c>
      <c r="D17" s="5">
        <v>113</v>
      </c>
      <c r="E17" s="10">
        <v>28.179551122194514</v>
      </c>
      <c r="F17" s="5">
        <v>73</v>
      </c>
      <c r="G17" s="10">
        <v>18.204488778054863</v>
      </c>
      <c r="H17" s="5">
        <v>24</v>
      </c>
      <c r="I17" s="10">
        <v>5.9850374064837908</v>
      </c>
      <c r="J17" s="107"/>
      <c r="K17" s="5">
        <v>50</v>
      </c>
      <c r="L17" s="10">
        <v>12.468827930174564</v>
      </c>
      <c r="M17" s="107"/>
      <c r="N17" s="5">
        <v>401</v>
      </c>
    </row>
    <row r="18" spans="1:14" x14ac:dyDescent="0.25">
      <c r="A18" s="4" t="s">
        <v>13</v>
      </c>
      <c r="B18" s="5">
        <v>718</v>
      </c>
      <c r="C18" s="10">
        <v>89.526184538653368</v>
      </c>
      <c r="D18" s="5">
        <v>274</v>
      </c>
      <c r="E18" s="10">
        <v>34.164588528678301</v>
      </c>
      <c r="F18" s="5">
        <v>191</v>
      </c>
      <c r="G18" s="10">
        <v>23.815461346633416</v>
      </c>
      <c r="H18" s="5">
        <v>46</v>
      </c>
      <c r="I18" s="10">
        <v>5.7356608478802995</v>
      </c>
      <c r="J18" s="107"/>
      <c r="K18" s="5">
        <v>80</v>
      </c>
      <c r="L18" s="10">
        <v>9.9750623441396513</v>
      </c>
      <c r="M18" s="107"/>
      <c r="N18" s="5">
        <v>802</v>
      </c>
    </row>
    <row r="19" spans="1:14" x14ac:dyDescent="0.25">
      <c r="A19" s="4" t="s">
        <v>14</v>
      </c>
      <c r="B19" s="5">
        <v>372</v>
      </c>
      <c r="C19" s="10">
        <f>B19/N19*100</f>
        <v>81.758241758241752</v>
      </c>
      <c r="D19" s="5">
        <v>88</v>
      </c>
      <c r="E19" s="10">
        <f>D19/N19*100</f>
        <v>19.340659340659343</v>
      </c>
      <c r="F19" s="5">
        <v>60</v>
      </c>
      <c r="G19" s="10">
        <f>F19/N19*100</f>
        <v>13.186813186813188</v>
      </c>
      <c r="H19" s="5">
        <v>21</v>
      </c>
      <c r="I19" s="10">
        <f>H19/N19*100</f>
        <v>4.6153846153846159</v>
      </c>
      <c r="J19" s="107"/>
      <c r="K19" s="5">
        <v>80</v>
      </c>
      <c r="L19" s="10">
        <f>K19/N19*100</f>
        <v>17.582417582417584</v>
      </c>
      <c r="M19" s="107"/>
      <c r="N19" s="5">
        <v>455</v>
      </c>
    </row>
    <row r="20" spans="1:14" x14ac:dyDescent="0.25">
      <c r="A20" s="4" t="s">
        <v>15</v>
      </c>
      <c r="B20" s="5">
        <v>177</v>
      </c>
      <c r="C20" s="10">
        <v>83.098591549295776</v>
      </c>
      <c r="D20" s="5">
        <v>65</v>
      </c>
      <c r="E20" s="10">
        <v>30.516431924882632</v>
      </c>
      <c r="F20" s="5">
        <v>28</v>
      </c>
      <c r="G20" s="10">
        <v>13.145539906103288</v>
      </c>
      <c r="H20" s="5">
        <v>10</v>
      </c>
      <c r="I20" s="10">
        <v>4.6948356807511731</v>
      </c>
      <c r="J20" s="107"/>
      <c r="K20" s="5">
        <v>31</v>
      </c>
      <c r="L20" s="10">
        <v>14.553990610328638</v>
      </c>
      <c r="M20" s="107"/>
      <c r="N20" s="5">
        <v>213</v>
      </c>
    </row>
    <row r="21" spans="1:14" x14ac:dyDescent="0.25">
      <c r="A21" s="4" t="s">
        <v>16</v>
      </c>
      <c r="B21" s="5">
        <v>726</v>
      </c>
      <c r="C21" s="10">
        <v>89.629629629629619</v>
      </c>
      <c r="D21" s="5">
        <v>224</v>
      </c>
      <c r="E21" s="10">
        <v>27.654320987654319</v>
      </c>
      <c r="F21" s="5">
        <v>123</v>
      </c>
      <c r="G21" s="10">
        <v>15.185185185185185</v>
      </c>
      <c r="H21" s="5">
        <v>66</v>
      </c>
      <c r="I21" s="10">
        <v>8.1481481481481488</v>
      </c>
      <c r="J21" s="107"/>
      <c r="K21" s="5">
        <v>80</v>
      </c>
      <c r="L21" s="10">
        <v>9.8765432098765427</v>
      </c>
      <c r="M21" s="107"/>
      <c r="N21" s="5">
        <v>810</v>
      </c>
    </row>
    <row r="22" spans="1:14" x14ac:dyDescent="0.25">
      <c r="A22" s="4" t="s">
        <v>17</v>
      </c>
      <c r="B22" s="5">
        <v>435</v>
      </c>
      <c r="C22" s="10">
        <v>90.248962655601659</v>
      </c>
      <c r="D22" s="5">
        <v>138</v>
      </c>
      <c r="E22" s="10">
        <v>28.630705394190869</v>
      </c>
      <c r="F22" s="5">
        <v>86</v>
      </c>
      <c r="G22" s="10">
        <v>17.842323651452283</v>
      </c>
      <c r="H22" s="5">
        <v>25</v>
      </c>
      <c r="I22" s="10">
        <v>5.186721991701245</v>
      </c>
      <c r="J22" s="107"/>
      <c r="K22" s="5">
        <v>45</v>
      </c>
      <c r="L22" s="10">
        <v>9.3360995850622412</v>
      </c>
      <c r="M22" s="107"/>
      <c r="N22" s="5">
        <v>482</v>
      </c>
    </row>
    <row r="23" spans="1:14" x14ac:dyDescent="0.25">
      <c r="A23" s="4" t="s">
        <v>18</v>
      </c>
      <c r="B23" s="5">
        <v>181</v>
      </c>
      <c r="C23" s="10">
        <v>85.781990521327018</v>
      </c>
      <c r="D23" s="5">
        <v>61</v>
      </c>
      <c r="E23" s="10">
        <v>28.90995260663507</v>
      </c>
      <c r="F23" s="5">
        <v>44</v>
      </c>
      <c r="G23" s="10">
        <v>20.85308056872038</v>
      </c>
      <c r="H23" s="5">
        <v>13</v>
      </c>
      <c r="I23" s="10">
        <v>6.1611374407582939</v>
      </c>
      <c r="J23" s="107"/>
      <c r="K23" s="5">
        <v>29</v>
      </c>
      <c r="L23" s="10">
        <v>13.744075829383887</v>
      </c>
      <c r="M23" s="107"/>
      <c r="N23" s="5">
        <v>211</v>
      </c>
    </row>
    <row r="24" spans="1:14" x14ac:dyDescent="0.25">
      <c r="A24" s="4" t="s">
        <v>19</v>
      </c>
      <c r="B24" s="5">
        <v>462</v>
      </c>
      <c r="C24" s="10">
        <v>84.615384615384613</v>
      </c>
      <c r="D24" s="5">
        <v>117</v>
      </c>
      <c r="E24" s="10">
        <v>21.428571428571427</v>
      </c>
      <c r="F24" s="5">
        <v>82</v>
      </c>
      <c r="G24" s="10">
        <v>15.018315018315018</v>
      </c>
      <c r="H24" s="5">
        <v>47</v>
      </c>
      <c r="I24" s="10">
        <v>8.6080586080586077</v>
      </c>
      <c r="J24" s="107"/>
      <c r="K24" s="5">
        <v>77</v>
      </c>
      <c r="L24" s="10">
        <v>14.102564102564102</v>
      </c>
      <c r="M24" s="107"/>
      <c r="N24" s="5">
        <v>546</v>
      </c>
    </row>
    <row r="25" spans="1:14" x14ac:dyDescent="0.25">
      <c r="A25" s="4" t="s">
        <v>20</v>
      </c>
      <c r="B25" s="5">
        <v>675</v>
      </c>
      <c r="C25" s="10">
        <v>88.582677165354326</v>
      </c>
      <c r="D25" s="5">
        <v>230</v>
      </c>
      <c r="E25" s="10">
        <v>30.183727034120732</v>
      </c>
      <c r="F25" s="5">
        <v>131</v>
      </c>
      <c r="G25" s="10">
        <v>17.191601049868765</v>
      </c>
      <c r="H25" s="5">
        <v>58</v>
      </c>
      <c r="I25" s="10">
        <v>7.6115485564304457</v>
      </c>
      <c r="J25" s="107"/>
      <c r="K25" s="5">
        <v>73</v>
      </c>
      <c r="L25" s="10">
        <v>9.5800524934383215</v>
      </c>
      <c r="M25" s="107"/>
      <c r="N25" s="5">
        <v>762</v>
      </c>
    </row>
    <row r="26" spans="1:14" x14ac:dyDescent="0.25">
      <c r="A26" s="4" t="s">
        <v>21</v>
      </c>
      <c r="B26" s="5">
        <v>494</v>
      </c>
      <c r="C26" s="10">
        <v>86.818980667838304</v>
      </c>
      <c r="D26" s="5">
        <v>155</v>
      </c>
      <c r="E26" s="10">
        <v>27.240773286467483</v>
      </c>
      <c r="F26" s="5">
        <v>114</v>
      </c>
      <c r="G26" s="10">
        <v>20.035149384885763</v>
      </c>
      <c r="H26" s="5">
        <v>30</v>
      </c>
      <c r="I26" s="10">
        <v>5.272407732864675</v>
      </c>
      <c r="J26" s="107"/>
      <c r="K26" s="5">
        <v>66</v>
      </c>
      <c r="L26" s="10">
        <v>11.599297012302284</v>
      </c>
      <c r="M26" s="107"/>
      <c r="N26" s="5">
        <v>569</v>
      </c>
    </row>
    <row r="27" spans="1:14" ht="9.75" customHeight="1" x14ac:dyDescent="0.25">
      <c r="A27" s="4"/>
      <c r="B27" s="5"/>
      <c r="C27" s="10"/>
      <c r="D27" s="5"/>
      <c r="E27" s="5"/>
      <c r="F27" s="5"/>
      <c r="G27" s="5"/>
      <c r="H27" s="5"/>
      <c r="I27" s="5"/>
      <c r="J27" s="160"/>
      <c r="K27" s="5"/>
      <c r="L27" s="10"/>
      <c r="M27" s="107"/>
      <c r="N27" s="5"/>
    </row>
    <row r="28" spans="1:14" x14ac:dyDescent="0.25">
      <c r="A28" s="4" t="s">
        <v>22</v>
      </c>
      <c r="B28" s="5">
        <v>3699</v>
      </c>
      <c r="C28" s="10">
        <v>86.729191090269637</v>
      </c>
      <c r="D28" s="5">
        <v>1130</v>
      </c>
      <c r="E28" s="10">
        <v>26.494724501758498</v>
      </c>
      <c r="F28" s="5">
        <v>727</v>
      </c>
      <c r="G28" s="10">
        <v>17.045720984759672</v>
      </c>
      <c r="H28" s="5">
        <v>123</v>
      </c>
      <c r="I28" s="10">
        <v>2.8839390386869872</v>
      </c>
      <c r="J28" s="107"/>
      <c r="K28" s="5">
        <v>514</v>
      </c>
      <c r="L28" s="10">
        <v>12.051582649472451</v>
      </c>
      <c r="M28" s="107"/>
      <c r="N28" s="5">
        <v>4265</v>
      </c>
    </row>
    <row r="29" spans="1:14" x14ac:dyDescent="0.25">
      <c r="A29" s="4" t="s">
        <v>23</v>
      </c>
      <c r="B29" s="5">
        <v>2286</v>
      </c>
      <c r="C29" s="10">
        <v>90.070921985815602</v>
      </c>
      <c r="D29" s="5">
        <v>1031</v>
      </c>
      <c r="E29" s="10">
        <v>40.622537431048066</v>
      </c>
      <c r="F29" s="5">
        <v>650</v>
      </c>
      <c r="G29" s="10">
        <v>25.610717100078801</v>
      </c>
      <c r="H29" s="5">
        <v>98</v>
      </c>
      <c r="I29" s="10">
        <v>3.8613081166272654</v>
      </c>
      <c r="J29" s="107"/>
      <c r="K29" s="5">
        <v>225</v>
      </c>
      <c r="L29" s="10">
        <v>8.8652482269503547</v>
      </c>
      <c r="M29" s="107"/>
      <c r="N29" s="5">
        <v>2538</v>
      </c>
    </row>
    <row r="30" spans="1:14" x14ac:dyDescent="0.25">
      <c r="A30" s="4" t="s">
        <v>24</v>
      </c>
      <c r="B30" s="5">
        <v>1759</v>
      </c>
      <c r="C30" s="10">
        <v>89.607743250127356</v>
      </c>
      <c r="D30" s="5">
        <v>666</v>
      </c>
      <c r="E30" s="10">
        <v>33.92766174223128</v>
      </c>
      <c r="F30" s="5">
        <v>447</v>
      </c>
      <c r="G30" s="10">
        <v>22.771268466632705</v>
      </c>
      <c r="H30" s="5">
        <v>103</v>
      </c>
      <c r="I30" s="10">
        <v>5.2470708099847174</v>
      </c>
      <c r="J30" s="107"/>
      <c r="K30" s="5">
        <v>188</v>
      </c>
      <c r="L30" s="10">
        <v>9.5771777890983198</v>
      </c>
      <c r="M30" s="107"/>
      <c r="N30" s="5">
        <v>1963</v>
      </c>
    </row>
    <row r="31" spans="1:14" x14ac:dyDescent="0.25">
      <c r="A31" s="4" t="s">
        <v>25</v>
      </c>
      <c r="B31" s="5">
        <v>2353</v>
      </c>
      <c r="C31" s="10">
        <f>B31/N31*100</f>
        <v>86.602870813397132</v>
      </c>
      <c r="D31" s="5">
        <v>693</v>
      </c>
      <c r="E31" s="10">
        <f>D31/N31*100</f>
        <v>25.506072874493928</v>
      </c>
      <c r="F31" s="5">
        <v>423</v>
      </c>
      <c r="G31" s="10">
        <f>F31/N31*100</f>
        <v>15.568641884431358</v>
      </c>
      <c r="H31" s="5">
        <v>182</v>
      </c>
      <c r="I31" s="10">
        <f>H31/N31*100</f>
        <v>6.6985645933014357</v>
      </c>
      <c r="J31" s="107"/>
      <c r="K31" s="5">
        <v>342</v>
      </c>
      <c r="L31" s="10">
        <f>K31/N31*100</f>
        <v>12.587412587412588</v>
      </c>
      <c r="M31" s="107"/>
      <c r="N31" s="5">
        <v>2717</v>
      </c>
    </row>
    <row r="32" spans="1:14" x14ac:dyDescent="0.25">
      <c r="A32" s="4" t="s">
        <v>26</v>
      </c>
      <c r="B32" s="5">
        <v>1169</v>
      </c>
      <c r="C32" s="10">
        <v>87.828700225394442</v>
      </c>
      <c r="D32" s="5">
        <v>385</v>
      </c>
      <c r="E32" s="10">
        <v>28.925619834710741</v>
      </c>
      <c r="F32" s="5">
        <v>245</v>
      </c>
      <c r="G32" s="10">
        <v>18.407212622088657</v>
      </c>
      <c r="H32" s="5">
        <v>88</v>
      </c>
      <c r="I32" s="10">
        <v>6.6115702479338845</v>
      </c>
      <c r="J32" s="107"/>
      <c r="K32" s="5">
        <v>139</v>
      </c>
      <c r="L32" s="10">
        <v>10.443275732531932</v>
      </c>
      <c r="M32" s="107"/>
      <c r="N32" s="5">
        <v>1331</v>
      </c>
    </row>
    <row r="33" spans="1:14" x14ac:dyDescent="0.25">
      <c r="A33" s="7" t="s">
        <v>27</v>
      </c>
      <c r="B33" s="8">
        <v>11266</v>
      </c>
      <c r="C33" s="12">
        <v>87.912602419040184</v>
      </c>
      <c r="D33" s="8">
        <v>3905</v>
      </c>
      <c r="E33" s="12">
        <v>30.472103004291846</v>
      </c>
      <c r="F33" s="8">
        <v>2492</v>
      </c>
      <c r="G33" s="12">
        <v>19.44596176355833</v>
      </c>
      <c r="H33" s="8">
        <v>594</v>
      </c>
      <c r="I33" s="12">
        <f>H33/N33*100</f>
        <v>4.6355548618698297</v>
      </c>
      <c r="J33" s="161"/>
      <c r="K33" s="8">
        <v>1408</v>
      </c>
      <c r="L33" s="12">
        <f>K33/N33*100</f>
        <v>10.987981894802559</v>
      </c>
      <c r="M33" s="161"/>
      <c r="N33" s="8">
        <v>12814</v>
      </c>
    </row>
    <row r="34" spans="1:14" x14ac:dyDescent="0.25">
      <c r="A34" s="9" t="s">
        <v>28</v>
      </c>
    </row>
  </sheetData>
  <mergeCells count="11">
    <mergeCell ref="A1:N1"/>
    <mergeCell ref="N2:N3"/>
    <mergeCell ref="K2:L3"/>
    <mergeCell ref="A2:A4"/>
    <mergeCell ref="B3:C3"/>
    <mergeCell ref="D3:E3"/>
    <mergeCell ref="F3:G3"/>
    <mergeCell ref="H3:I3"/>
    <mergeCell ref="B2:I2"/>
    <mergeCell ref="J2:J3"/>
    <mergeCell ref="M2:M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18"/>
  <sheetViews>
    <sheetView workbookViewId="0">
      <selection activeCell="Q2" sqref="Q2:Q3"/>
    </sheetView>
  </sheetViews>
  <sheetFormatPr defaultRowHeight="15" x14ac:dyDescent="0.25"/>
  <cols>
    <col min="1" max="1" width="35" customWidth="1"/>
    <col min="2" max="2" width="7" customWidth="1"/>
    <col min="3" max="3" width="6.85546875" customWidth="1"/>
    <col min="4" max="4" width="1" customWidth="1"/>
    <col min="5" max="5" width="8" customWidth="1"/>
    <col min="6" max="6" width="6.42578125" customWidth="1"/>
    <col min="7" max="7" width="7.42578125" customWidth="1"/>
    <col min="8" max="8" width="6.85546875" customWidth="1"/>
    <col min="9" max="9" width="8" customWidth="1"/>
    <col min="10" max="10" width="7.140625" customWidth="1"/>
    <col min="12" max="12" width="7.7109375" customWidth="1"/>
    <col min="13" max="13" width="0.7109375" customWidth="1"/>
    <col min="14" max="14" width="8.140625" customWidth="1"/>
    <col min="15" max="15" width="8.5703125" customWidth="1"/>
    <col min="16" max="16" width="1" customWidth="1"/>
    <col min="17" max="17" width="10.140625" customWidth="1"/>
  </cols>
  <sheetData>
    <row r="1" spans="1:17" ht="30.75" customHeight="1" x14ac:dyDescent="0.25">
      <c r="A1" s="112" t="s">
        <v>144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x14ac:dyDescent="0.25">
      <c r="A2" s="114" t="s">
        <v>60</v>
      </c>
      <c r="B2" s="129" t="s">
        <v>37</v>
      </c>
      <c r="C2" s="182"/>
      <c r="D2" s="166"/>
      <c r="E2" s="145" t="s">
        <v>43</v>
      </c>
      <c r="F2" s="153"/>
      <c r="G2" s="153"/>
      <c r="H2" s="153"/>
      <c r="I2" s="153"/>
      <c r="J2" s="153"/>
      <c r="K2" s="153"/>
      <c r="L2" s="153"/>
      <c r="M2" s="157"/>
      <c r="N2" s="129" t="s">
        <v>42</v>
      </c>
      <c r="O2" s="177"/>
      <c r="P2" s="115"/>
      <c r="Q2" s="129" t="s">
        <v>147</v>
      </c>
    </row>
    <row r="3" spans="1:17" ht="21" customHeight="1" x14ac:dyDescent="0.25">
      <c r="A3" s="114"/>
      <c r="B3" s="130"/>
      <c r="C3" s="133"/>
      <c r="D3" s="169"/>
      <c r="E3" s="117" t="s">
        <v>38</v>
      </c>
      <c r="F3" s="118"/>
      <c r="G3" s="117" t="s">
        <v>39</v>
      </c>
      <c r="H3" s="117"/>
      <c r="I3" s="125" t="s">
        <v>146</v>
      </c>
      <c r="J3" s="125"/>
      <c r="K3" s="125" t="s">
        <v>41</v>
      </c>
      <c r="L3" s="125"/>
      <c r="M3" s="123"/>
      <c r="N3" s="132"/>
      <c r="O3" s="132"/>
      <c r="P3" s="123"/>
      <c r="Q3" s="130"/>
    </row>
    <row r="4" spans="1:17" x14ac:dyDescent="0.25">
      <c r="A4" s="114"/>
      <c r="B4" s="25" t="s">
        <v>133</v>
      </c>
      <c r="C4" s="25" t="s">
        <v>35</v>
      </c>
      <c r="D4" s="159"/>
      <c r="E4" s="25" t="s">
        <v>133</v>
      </c>
      <c r="F4" s="25" t="s">
        <v>35</v>
      </c>
      <c r="G4" s="25" t="s">
        <v>133</v>
      </c>
      <c r="H4" s="25" t="s">
        <v>35</v>
      </c>
      <c r="I4" s="25" t="s">
        <v>133</v>
      </c>
      <c r="J4" s="25" t="s">
        <v>35</v>
      </c>
      <c r="K4" s="25" t="s">
        <v>133</v>
      </c>
      <c r="L4" s="25" t="s">
        <v>35</v>
      </c>
      <c r="M4" s="123"/>
      <c r="N4" s="25" t="s">
        <v>133</v>
      </c>
      <c r="O4" s="25" t="s">
        <v>35</v>
      </c>
      <c r="P4" s="123"/>
      <c r="Q4" s="25" t="s">
        <v>133</v>
      </c>
    </row>
    <row r="5" spans="1:17" ht="19.5" x14ac:dyDescent="0.25">
      <c r="A5" s="51" t="s">
        <v>61</v>
      </c>
      <c r="B5" s="42">
        <v>29</v>
      </c>
      <c r="C5" s="43">
        <f>B5/$Q5*100</f>
        <v>87.878787878787875</v>
      </c>
      <c r="D5" s="168"/>
      <c r="E5" s="42">
        <v>22</v>
      </c>
      <c r="F5" s="43">
        <f>E5/$Q5*100</f>
        <v>66.666666666666657</v>
      </c>
      <c r="G5" s="42">
        <v>25</v>
      </c>
      <c r="H5" s="43">
        <f>G5/$Q5*100</f>
        <v>75.757575757575751</v>
      </c>
      <c r="I5" s="42">
        <v>26</v>
      </c>
      <c r="J5" s="43">
        <f>I5/$Q5*100</f>
        <v>78.787878787878782</v>
      </c>
      <c r="K5" s="42">
        <v>7</v>
      </c>
      <c r="L5" s="43">
        <f>K5/$Q5*100</f>
        <v>21.212121212121211</v>
      </c>
      <c r="M5" s="123"/>
      <c r="N5" s="42">
        <v>4</v>
      </c>
      <c r="O5" s="43">
        <f>N5/$Q5*100</f>
        <v>12.121212121212121</v>
      </c>
      <c r="P5" s="123"/>
      <c r="Q5" s="42">
        <v>33</v>
      </c>
    </row>
    <row r="6" spans="1:17" x14ac:dyDescent="0.25">
      <c r="A6" s="23" t="s">
        <v>62</v>
      </c>
      <c r="B6" s="42">
        <v>33</v>
      </c>
      <c r="C6" s="43">
        <f t="shared" ref="C6:C16" si="0">B6/$Q6*100</f>
        <v>82.5</v>
      </c>
      <c r="D6" s="168"/>
      <c r="E6" s="42">
        <v>31</v>
      </c>
      <c r="F6" s="43">
        <f t="shared" ref="F6:F16" si="1">E6/$Q6*100</f>
        <v>77.5</v>
      </c>
      <c r="G6" s="42">
        <v>25</v>
      </c>
      <c r="H6" s="43">
        <f t="shared" ref="H6:H16" si="2">G6/$Q6*100</f>
        <v>62.5</v>
      </c>
      <c r="I6" s="42">
        <v>27</v>
      </c>
      <c r="J6" s="43">
        <f t="shared" ref="J6:J16" si="3">I6/$Q6*100</f>
        <v>67.5</v>
      </c>
      <c r="K6" s="42">
        <v>12</v>
      </c>
      <c r="L6" s="43">
        <f t="shared" ref="L6:L16" si="4">K6/$Q6*100</f>
        <v>30</v>
      </c>
      <c r="M6" s="123"/>
      <c r="N6" s="42">
        <v>7</v>
      </c>
      <c r="O6" s="43">
        <f t="shared" ref="O6:O16" si="5">N6/$Q6*100</f>
        <v>17.5</v>
      </c>
      <c r="P6" s="123"/>
      <c r="Q6" s="42">
        <v>40</v>
      </c>
    </row>
    <row r="7" spans="1:17" x14ac:dyDescent="0.25">
      <c r="A7" s="23" t="s">
        <v>63</v>
      </c>
      <c r="B7" s="42">
        <v>51</v>
      </c>
      <c r="C7" s="43">
        <f t="shared" si="0"/>
        <v>56.043956043956044</v>
      </c>
      <c r="D7" s="168"/>
      <c r="E7" s="42">
        <v>46</v>
      </c>
      <c r="F7" s="43">
        <f t="shared" si="1"/>
        <v>50.549450549450547</v>
      </c>
      <c r="G7" s="42">
        <v>19</v>
      </c>
      <c r="H7" s="43">
        <f t="shared" si="2"/>
        <v>20.87912087912088</v>
      </c>
      <c r="I7" s="42">
        <v>23</v>
      </c>
      <c r="J7" s="43">
        <f t="shared" si="3"/>
        <v>25.274725274725274</v>
      </c>
      <c r="K7" s="42">
        <v>10</v>
      </c>
      <c r="L7" s="43">
        <f t="shared" si="4"/>
        <v>10.989010989010989</v>
      </c>
      <c r="M7" s="123"/>
      <c r="N7" s="42">
        <v>40</v>
      </c>
      <c r="O7" s="43">
        <f t="shared" si="5"/>
        <v>43.956043956043956</v>
      </c>
      <c r="P7" s="123"/>
      <c r="Q7" s="42">
        <v>91</v>
      </c>
    </row>
    <row r="8" spans="1:17" x14ac:dyDescent="0.25">
      <c r="A8" s="23" t="s">
        <v>64</v>
      </c>
      <c r="B8" s="42">
        <v>3348</v>
      </c>
      <c r="C8" s="43">
        <f t="shared" si="0"/>
        <v>42.139710509754565</v>
      </c>
      <c r="D8" s="168"/>
      <c r="E8" s="42">
        <v>3062</v>
      </c>
      <c r="F8" s="43">
        <f t="shared" si="1"/>
        <v>38.539962240402772</v>
      </c>
      <c r="G8" s="42">
        <v>490</v>
      </c>
      <c r="H8" s="43">
        <f t="shared" si="2"/>
        <v>6.1674008810572687</v>
      </c>
      <c r="I8" s="42">
        <v>857</v>
      </c>
      <c r="J8" s="43">
        <f t="shared" si="3"/>
        <v>10.78665827564506</v>
      </c>
      <c r="K8" s="42">
        <v>1251</v>
      </c>
      <c r="L8" s="43">
        <f t="shared" si="4"/>
        <v>15.745752045311518</v>
      </c>
      <c r="M8" s="123"/>
      <c r="N8" s="42">
        <v>4597</v>
      </c>
      <c r="O8" s="43">
        <f t="shared" si="5"/>
        <v>57.860289490245442</v>
      </c>
      <c r="P8" s="123"/>
      <c r="Q8" s="42">
        <v>7945</v>
      </c>
    </row>
    <row r="9" spans="1:17" x14ac:dyDescent="0.25">
      <c r="A9" s="23" t="s">
        <v>65</v>
      </c>
      <c r="B9" s="42">
        <v>121</v>
      </c>
      <c r="C9" s="43">
        <f t="shared" si="0"/>
        <v>19.267515923566879</v>
      </c>
      <c r="D9" s="168"/>
      <c r="E9" s="42">
        <v>111</v>
      </c>
      <c r="F9" s="43">
        <f t="shared" si="1"/>
        <v>17.67515923566879</v>
      </c>
      <c r="G9" s="42">
        <v>27</v>
      </c>
      <c r="H9" s="43">
        <f t="shared" si="2"/>
        <v>4.2993630573248405</v>
      </c>
      <c r="I9" s="42">
        <v>34</v>
      </c>
      <c r="J9" s="43">
        <f t="shared" si="3"/>
        <v>5.4140127388535033</v>
      </c>
      <c r="K9" s="42">
        <v>39</v>
      </c>
      <c r="L9" s="43">
        <f t="shared" si="4"/>
        <v>6.2101910828025479</v>
      </c>
      <c r="M9" s="123"/>
      <c r="N9" s="42">
        <v>507</v>
      </c>
      <c r="O9" s="43">
        <f t="shared" si="5"/>
        <v>80.732484076433124</v>
      </c>
      <c r="P9" s="123"/>
      <c r="Q9" s="42">
        <v>628</v>
      </c>
    </row>
    <row r="10" spans="1:17" x14ac:dyDescent="0.25">
      <c r="A10" s="23" t="s">
        <v>66</v>
      </c>
      <c r="B10" s="42">
        <v>11</v>
      </c>
      <c r="C10" s="43">
        <f t="shared" si="0"/>
        <v>78.571428571428569</v>
      </c>
      <c r="D10" s="168"/>
      <c r="E10" s="42">
        <v>10</v>
      </c>
      <c r="F10" s="43">
        <f t="shared" si="1"/>
        <v>71.428571428571431</v>
      </c>
      <c r="G10" s="42">
        <v>9</v>
      </c>
      <c r="H10" s="43">
        <f t="shared" si="2"/>
        <v>64.285714285714292</v>
      </c>
      <c r="I10" s="42">
        <v>8</v>
      </c>
      <c r="J10" s="43">
        <f t="shared" si="3"/>
        <v>57.142857142857139</v>
      </c>
      <c r="K10" s="42">
        <v>3</v>
      </c>
      <c r="L10" s="43">
        <f t="shared" si="4"/>
        <v>21.428571428571427</v>
      </c>
      <c r="M10" s="123"/>
      <c r="N10" s="42">
        <v>3</v>
      </c>
      <c r="O10" s="43">
        <f t="shared" si="5"/>
        <v>21.428571428571427</v>
      </c>
      <c r="P10" s="123"/>
      <c r="Q10" s="42">
        <v>14</v>
      </c>
    </row>
    <row r="11" spans="1:17" x14ac:dyDescent="0.25">
      <c r="A11" s="23" t="s">
        <v>67</v>
      </c>
      <c r="B11" s="42">
        <v>99</v>
      </c>
      <c r="C11" s="43">
        <f t="shared" si="0"/>
        <v>51.030927835051543</v>
      </c>
      <c r="D11" s="168"/>
      <c r="E11" s="42">
        <v>88</v>
      </c>
      <c r="F11" s="43">
        <f t="shared" si="1"/>
        <v>45.360824742268044</v>
      </c>
      <c r="G11" s="42">
        <v>35</v>
      </c>
      <c r="H11" s="43">
        <f t="shared" si="2"/>
        <v>18.041237113402062</v>
      </c>
      <c r="I11" s="42">
        <v>60</v>
      </c>
      <c r="J11" s="43">
        <f t="shared" si="3"/>
        <v>30.927835051546392</v>
      </c>
      <c r="K11" s="42">
        <v>25</v>
      </c>
      <c r="L11" s="43">
        <f t="shared" si="4"/>
        <v>12.886597938144329</v>
      </c>
      <c r="M11" s="123"/>
      <c r="N11" s="42">
        <v>95</v>
      </c>
      <c r="O11" s="43">
        <f t="shared" si="5"/>
        <v>48.96907216494845</v>
      </c>
      <c r="P11" s="123"/>
      <c r="Q11" s="42">
        <v>194</v>
      </c>
    </row>
    <row r="12" spans="1:17" x14ac:dyDescent="0.25">
      <c r="A12" s="23" t="s">
        <v>68</v>
      </c>
      <c r="B12" s="42">
        <v>69</v>
      </c>
      <c r="C12" s="43">
        <f t="shared" si="0"/>
        <v>97.183098591549296</v>
      </c>
      <c r="D12" s="168"/>
      <c r="E12" s="42">
        <v>69</v>
      </c>
      <c r="F12" s="43">
        <f t="shared" si="1"/>
        <v>97.183098591549296</v>
      </c>
      <c r="G12" s="42">
        <v>56</v>
      </c>
      <c r="H12" s="43">
        <f t="shared" si="2"/>
        <v>78.873239436619713</v>
      </c>
      <c r="I12" s="42">
        <v>65</v>
      </c>
      <c r="J12" s="43">
        <f t="shared" si="3"/>
        <v>91.549295774647888</v>
      </c>
      <c r="K12" s="42">
        <v>28</v>
      </c>
      <c r="L12" s="43">
        <f t="shared" si="4"/>
        <v>39.436619718309856</v>
      </c>
      <c r="M12" s="123"/>
      <c r="N12" s="42">
        <v>2</v>
      </c>
      <c r="O12" s="43">
        <f t="shared" si="5"/>
        <v>2.8169014084507045</v>
      </c>
      <c r="P12" s="123"/>
      <c r="Q12" s="42">
        <v>71</v>
      </c>
    </row>
    <row r="13" spans="1:17" x14ac:dyDescent="0.25">
      <c r="A13" s="23" t="s">
        <v>69</v>
      </c>
      <c r="B13" s="42">
        <v>944</v>
      </c>
      <c r="C13" s="43">
        <f t="shared" si="0"/>
        <v>42.734268899954728</v>
      </c>
      <c r="D13" s="168"/>
      <c r="E13" s="42">
        <v>855</v>
      </c>
      <c r="F13" s="43">
        <f t="shared" si="1"/>
        <v>38.705296514259842</v>
      </c>
      <c r="G13" s="42">
        <v>261</v>
      </c>
      <c r="H13" s="43">
        <f t="shared" si="2"/>
        <v>11.815301041195111</v>
      </c>
      <c r="I13" s="42">
        <v>334</v>
      </c>
      <c r="J13" s="43">
        <f t="shared" si="3"/>
        <v>15.119963784517882</v>
      </c>
      <c r="K13" s="42">
        <v>327</v>
      </c>
      <c r="L13" s="43">
        <f t="shared" si="4"/>
        <v>14.803078315980081</v>
      </c>
      <c r="M13" s="123"/>
      <c r="N13" s="42">
        <v>1265</v>
      </c>
      <c r="O13" s="43">
        <f t="shared" si="5"/>
        <v>57.265731100045272</v>
      </c>
      <c r="P13" s="123"/>
      <c r="Q13" s="42">
        <v>2209</v>
      </c>
    </row>
    <row r="14" spans="1:17" x14ac:dyDescent="0.25">
      <c r="A14" s="23" t="s">
        <v>70</v>
      </c>
      <c r="B14" s="42">
        <v>267</v>
      </c>
      <c r="C14" s="43">
        <f t="shared" si="0"/>
        <v>41.71875</v>
      </c>
      <c r="D14" s="168"/>
      <c r="E14" s="42">
        <v>237</v>
      </c>
      <c r="F14" s="43">
        <f t="shared" si="1"/>
        <v>37.03125</v>
      </c>
      <c r="G14" s="42">
        <v>90</v>
      </c>
      <c r="H14" s="43">
        <f t="shared" si="2"/>
        <v>14.0625</v>
      </c>
      <c r="I14" s="42">
        <v>112</v>
      </c>
      <c r="J14" s="43">
        <f t="shared" si="3"/>
        <v>17.5</v>
      </c>
      <c r="K14" s="42">
        <v>81</v>
      </c>
      <c r="L14" s="43">
        <f t="shared" si="4"/>
        <v>12.65625</v>
      </c>
      <c r="M14" s="123"/>
      <c r="N14" s="42">
        <v>373</v>
      </c>
      <c r="O14" s="43">
        <f t="shared" si="5"/>
        <v>58.281249999999993</v>
      </c>
      <c r="P14" s="123"/>
      <c r="Q14" s="42">
        <v>640</v>
      </c>
    </row>
    <row r="15" spans="1:17" x14ac:dyDescent="0.25">
      <c r="A15" s="23" t="s">
        <v>71</v>
      </c>
      <c r="B15" s="42">
        <v>403</v>
      </c>
      <c r="C15" s="43">
        <f t="shared" si="0"/>
        <v>42.465753424657535</v>
      </c>
      <c r="D15" s="168"/>
      <c r="E15" s="42">
        <v>371</v>
      </c>
      <c r="F15" s="43">
        <f t="shared" si="1"/>
        <v>39.093782929399367</v>
      </c>
      <c r="G15" s="42">
        <v>168</v>
      </c>
      <c r="H15" s="43">
        <f t="shared" si="2"/>
        <v>17.702845100105375</v>
      </c>
      <c r="I15" s="42">
        <v>223</v>
      </c>
      <c r="J15" s="43">
        <f t="shared" si="3"/>
        <v>23.498419388830346</v>
      </c>
      <c r="K15" s="42">
        <v>113</v>
      </c>
      <c r="L15" s="43">
        <f t="shared" si="4"/>
        <v>11.907270811380402</v>
      </c>
      <c r="M15" s="123"/>
      <c r="N15" s="42">
        <v>546</v>
      </c>
      <c r="O15" s="43">
        <f t="shared" si="5"/>
        <v>57.534246575342465</v>
      </c>
      <c r="P15" s="123"/>
      <c r="Q15" s="42">
        <v>949</v>
      </c>
    </row>
    <row r="16" spans="1:17" x14ac:dyDescent="0.25">
      <c r="A16" s="24" t="s">
        <v>45</v>
      </c>
      <c r="B16" s="44">
        <v>5375</v>
      </c>
      <c r="C16" s="45">
        <f t="shared" si="0"/>
        <v>41.946308724832214</v>
      </c>
      <c r="D16" s="45"/>
      <c r="E16" s="44">
        <v>4902</v>
      </c>
      <c r="F16" s="45">
        <f t="shared" si="1"/>
        <v>38.255033557046978</v>
      </c>
      <c r="G16" s="44">
        <v>1205</v>
      </c>
      <c r="H16" s="45">
        <f t="shared" si="2"/>
        <v>9.4037771187763379</v>
      </c>
      <c r="I16" s="44">
        <v>1769</v>
      </c>
      <c r="J16" s="45">
        <f t="shared" si="3"/>
        <v>13.8052130482285</v>
      </c>
      <c r="K16" s="44">
        <v>1896</v>
      </c>
      <c r="L16" s="45">
        <f t="shared" si="4"/>
        <v>14.796316528796631</v>
      </c>
      <c r="M16" s="116"/>
      <c r="N16" s="44">
        <v>7439</v>
      </c>
      <c r="O16" s="45">
        <f t="shared" si="5"/>
        <v>58.053691275167786</v>
      </c>
      <c r="P16" s="116"/>
      <c r="Q16" s="44">
        <v>12814</v>
      </c>
    </row>
    <row r="17" spans="1:17" x14ac:dyDescent="0.25">
      <c r="A17" s="23" t="s">
        <v>145</v>
      </c>
    </row>
    <row r="18" spans="1:17" ht="30" customHeight="1" x14ac:dyDescent="0.25">
      <c r="A18" s="149" t="s">
        <v>140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23"/>
      <c r="P18" s="123"/>
      <c r="Q18" s="123"/>
    </row>
  </sheetData>
  <mergeCells count="14">
    <mergeCell ref="A18:Q18"/>
    <mergeCell ref="A1:Q1"/>
    <mergeCell ref="B2:C3"/>
    <mergeCell ref="E2:L2"/>
    <mergeCell ref="Q2:Q3"/>
    <mergeCell ref="K3:L3"/>
    <mergeCell ref="A2:A4"/>
    <mergeCell ref="N2:O3"/>
    <mergeCell ref="E3:F3"/>
    <mergeCell ref="G3:H3"/>
    <mergeCell ref="I3:J3"/>
    <mergeCell ref="D2:D3"/>
    <mergeCell ref="M2:M16"/>
    <mergeCell ref="P2:P16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33" sqref="T33"/>
    </sheetView>
  </sheetViews>
  <sheetFormatPr defaultRowHeight="15" x14ac:dyDescent="0.25"/>
  <cols>
    <col min="1" max="1" width="28.42578125" customWidth="1"/>
    <col min="2" max="2" width="6.28515625" customWidth="1"/>
    <col min="3" max="3" width="6.140625" customWidth="1"/>
    <col min="4" max="4" width="1.140625" customWidth="1"/>
    <col min="6" max="6" width="6.140625" customWidth="1"/>
    <col min="8" max="8" width="6.42578125" customWidth="1"/>
    <col min="12" max="12" width="5.5703125" customWidth="1"/>
    <col min="13" max="13" width="1.42578125" customWidth="1"/>
    <col min="14" max="14" width="5.7109375" customWidth="1"/>
    <col min="15" max="15" width="3.7109375" customWidth="1"/>
    <col min="16" max="16" width="1.42578125" customWidth="1"/>
  </cols>
  <sheetData>
    <row r="1" spans="1:17" ht="28.5" customHeight="1" x14ac:dyDescent="0.25">
      <c r="A1" s="120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3"/>
      <c r="M1" s="123"/>
      <c r="N1" s="123"/>
      <c r="O1" s="123"/>
      <c r="P1" s="123"/>
      <c r="Q1" s="123"/>
    </row>
    <row r="2" spans="1:17" ht="15" customHeight="1" x14ac:dyDescent="0.25">
      <c r="A2" s="121" t="s">
        <v>142</v>
      </c>
      <c r="B2" s="129" t="s">
        <v>37</v>
      </c>
      <c r="C2" s="182"/>
      <c r="D2" s="167"/>
      <c r="E2" s="145" t="s">
        <v>43</v>
      </c>
      <c r="F2" s="153"/>
      <c r="G2" s="153"/>
      <c r="H2" s="153"/>
      <c r="I2" s="153"/>
      <c r="J2" s="153"/>
      <c r="K2" s="153"/>
      <c r="L2" s="153"/>
      <c r="M2" s="157"/>
      <c r="N2" s="129" t="s">
        <v>42</v>
      </c>
      <c r="O2" s="177"/>
      <c r="P2" s="115"/>
      <c r="Q2" s="129" t="s">
        <v>147</v>
      </c>
    </row>
    <row r="3" spans="1:17" ht="34.5" customHeight="1" x14ac:dyDescent="0.25">
      <c r="A3" s="122"/>
      <c r="B3" s="130"/>
      <c r="C3" s="133"/>
      <c r="D3" s="89"/>
      <c r="E3" s="117" t="s">
        <v>38</v>
      </c>
      <c r="F3" s="118"/>
      <c r="G3" s="117" t="s">
        <v>39</v>
      </c>
      <c r="H3" s="117"/>
      <c r="I3" s="125" t="s">
        <v>40</v>
      </c>
      <c r="J3" s="125"/>
      <c r="K3" s="125" t="s">
        <v>41</v>
      </c>
      <c r="L3" s="125"/>
      <c r="M3" s="162"/>
      <c r="N3" s="132"/>
      <c r="O3" s="132"/>
      <c r="P3" s="137"/>
      <c r="Q3" s="130"/>
    </row>
    <row r="4" spans="1:17" x14ac:dyDescent="0.25">
      <c r="A4" s="122"/>
      <c r="B4" s="1" t="s">
        <v>34</v>
      </c>
      <c r="C4" s="1" t="s">
        <v>35</v>
      </c>
      <c r="D4" s="159"/>
      <c r="E4" s="1" t="s">
        <v>34</v>
      </c>
      <c r="F4" s="1" t="s">
        <v>35</v>
      </c>
      <c r="G4" s="1" t="s">
        <v>34</v>
      </c>
      <c r="H4" s="1" t="s">
        <v>35</v>
      </c>
      <c r="I4" s="1" t="s">
        <v>34</v>
      </c>
      <c r="J4" s="1" t="s">
        <v>35</v>
      </c>
      <c r="K4" s="1" t="s">
        <v>34</v>
      </c>
      <c r="L4" s="1" t="s">
        <v>35</v>
      </c>
      <c r="M4" s="159"/>
      <c r="N4" s="1" t="s">
        <v>34</v>
      </c>
      <c r="O4" s="1" t="s">
        <v>35</v>
      </c>
      <c r="P4" s="159"/>
      <c r="Q4" s="1" t="s">
        <v>34</v>
      </c>
    </row>
    <row r="5" spans="1:17" x14ac:dyDescent="0.25">
      <c r="A5" s="2" t="s">
        <v>0</v>
      </c>
      <c r="B5" s="2">
        <v>481</v>
      </c>
      <c r="C5" s="13">
        <v>27.997671711292199</v>
      </c>
      <c r="D5" s="178"/>
      <c r="E5" s="3">
        <v>420</v>
      </c>
      <c r="F5" s="11">
        <v>24.447031431897557</v>
      </c>
      <c r="G5" s="3">
        <v>75</v>
      </c>
      <c r="H5" s="11">
        <v>4.3655413271245633</v>
      </c>
      <c r="I5" s="3">
        <v>111</v>
      </c>
      <c r="J5" s="11">
        <v>6.4610011641443528</v>
      </c>
      <c r="K5" s="3">
        <v>174</v>
      </c>
      <c r="L5" s="11">
        <v>10.128055878928988</v>
      </c>
      <c r="M5" s="107"/>
      <c r="N5" s="27">
        <v>1237</v>
      </c>
      <c r="O5" s="28">
        <v>72.002328288707801</v>
      </c>
      <c r="P5" s="183"/>
      <c r="Q5" s="3">
        <v>1718</v>
      </c>
    </row>
    <row r="6" spans="1:17" x14ac:dyDescent="0.25">
      <c r="A6" s="4" t="s">
        <v>1</v>
      </c>
      <c r="B6" s="4">
        <v>44</v>
      </c>
      <c r="C6" s="14">
        <v>37.288135593220339</v>
      </c>
      <c r="D6" s="178"/>
      <c r="E6" s="5">
        <v>39</v>
      </c>
      <c r="F6" s="10">
        <v>33.050847457627121</v>
      </c>
      <c r="G6" s="5">
        <v>17</v>
      </c>
      <c r="H6" s="10">
        <v>14.40677966101695</v>
      </c>
      <c r="I6" s="5">
        <v>18</v>
      </c>
      <c r="J6" s="10">
        <v>15.254237288135593</v>
      </c>
      <c r="K6" s="5">
        <v>10</v>
      </c>
      <c r="L6" s="10">
        <v>8.4745762711864394</v>
      </c>
      <c r="M6" s="107"/>
      <c r="N6" s="29">
        <v>74</v>
      </c>
      <c r="O6" s="30">
        <v>62.711864406779661</v>
      </c>
      <c r="P6" s="183"/>
      <c r="Q6" s="5">
        <v>118</v>
      </c>
    </row>
    <row r="7" spans="1:17" x14ac:dyDescent="0.25">
      <c r="A7" s="4" t="s">
        <v>2</v>
      </c>
      <c r="B7" s="4">
        <v>154</v>
      </c>
      <c r="C7" s="14">
        <v>40.419947506561684</v>
      </c>
      <c r="D7" s="178"/>
      <c r="E7" s="5">
        <v>145</v>
      </c>
      <c r="F7" s="10">
        <v>38.057742782152232</v>
      </c>
      <c r="G7" s="5">
        <v>42</v>
      </c>
      <c r="H7" s="10">
        <v>11.023622047244094</v>
      </c>
      <c r="I7" s="5">
        <v>62</v>
      </c>
      <c r="J7" s="10">
        <v>16.27296587926509</v>
      </c>
      <c r="K7" s="5">
        <v>67</v>
      </c>
      <c r="L7" s="10">
        <v>17.585301837270343</v>
      </c>
      <c r="M7" s="107"/>
      <c r="N7" s="29">
        <v>227</v>
      </c>
      <c r="O7" s="30">
        <v>59.580052493438316</v>
      </c>
      <c r="P7" s="183"/>
      <c r="Q7" s="5">
        <v>381</v>
      </c>
    </row>
    <row r="8" spans="1:17" x14ac:dyDescent="0.25">
      <c r="A8" s="4" t="s">
        <v>3</v>
      </c>
      <c r="B8" s="4">
        <v>886</v>
      </c>
      <c r="C8" s="14">
        <v>43.26171875</v>
      </c>
      <c r="D8" s="178"/>
      <c r="E8" s="5">
        <v>794</v>
      </c>
      <c r="F8" s="10">
        <v>38.76953125</v>
      </c>
      <c r="G8" s="5">
        <v>161</v>
      </c>
      <c r="H8" s="10">
        <v>7.861328125</v>
      </c>
      <c r="I8" s="5">
        <v>252</v>
      </c>
      <c r="J8" s="10">
        <v>12.3046875</v>
      </c>
      <c r="K8" s="5">
        <v>282</v>
      </c>
      <c r="L8" s="10">
        <v>13.76953125</v>
      </c>
      <c r="M8" s="107"/>
      <c r="N8" s="29">
        <v>1162</v>
      </c>
      <c r="O8" s="30">
        <v>56.73828125</v>
      </c>
      <c r="P8" s="183"/>
      <c r="Q8" s="5">
        <v>2048</v>
      </c>
    </row>
    <row r="9" spans="1:17" x14ac:dyDescent="0.25">
      <c r="A9" s="4" t="s">
        <v>4</v>
      </c>
      <c r="B9" s="4">
        <v>189</v>
      </c>
      <c r="C9" s="14">
        <v>37.278106508875744</v>
      </c>
      <c r="D9" s="178"/>
      <c r="E9" s="5">
        <v>176</v>
      </c>
      <c r="F9" s="10">
        <v>34.714003944773175</v>
      </c>
      <c r="G9" s="5">
        <v>30</v>
      </c>
      <c r="H9" s="10">
        <v>5.9171597633136095</v>
      </c>
      <c r="I9" s="5">
        <v>46</v>
      </c>
      <c r="J9" s="10">
        <v>9.0729783037475347</v>
      </c>
      <c r="K9" s="5">
        <v>38</v>
      </c>
      <c r="L9" s="10">
        <v>7.4950690335305712</v>
      </c>
      <c r="M9" s="107"/>
      <c r="N9" s="29">
        <v>318</v>
      </c>
      <c r="O9" s="30">
        <v>62.721893491124256</v>
      </c>
      <c r="P9" s="183"/>
      <c r="Q9" s="5">
        <v>507</v>
      </c>
    </row>
    <row r="10" spans="1:17" x14ac:dyDescent="0.25">
      <c r="A10" s="6" t="s">
        <v>5</v>
      </c>
      <c r="B10" s="6">
        <v>77</v>
      </c>
      <c r="C10" s="15">
        <v>36.666666666666664</v>
      </c>
      <c r="D10" s="179"/>
      <c r="E10" s="5">
        <v>74</v>
      </c>
      <c r="F10" s="10">
        <v>35.238095238095241</v>
      </c>
      <c r="G10" s="5">
        <v>11</v>
      </c>
      <c r="H10" s="10">
        <v>5.2380952380952381</v>
      </c>
      <c r="I10" s="5">
        <v>14</v>
      </c>
      <c r="J10" s="10">
        <v>6.666666666666667</v>
      </c>
      <c r="K10" s="5">
        <v>14</v>
      </c>
      <c r="L10" s="10">
        <v>6.666666666666667</v>
      </c>
      <c r="M10" s="107"/>
      <c r="N10" s="31">
        <v>133</v>
      </c>
      <c r="O10" s="32">
        <v>63.333333333333329</v>
      </c>
      <c r="P10" s="184"/>
      <c r="Q10" s="5">
        <v>210</v>
      </c>
    </row>
    <row r="11" spans="1:17" x14ac:dyDescent="0.25">
      <c r="A11" s="6" t="s">
        <v>6</v>
      </c>
      <c r="B11" s="6">
        <v>112</v>
      </c>
      <c r="C11" s="15">
        <v>37.710437710437709</v>
      </c>
      <c r="D11" s="179"/>
      <c r="E11" s="5">
        <v>102</v>
      </c>
      <c r="F11" s="10">
        <v>34.343434343434339</v>
      </c>
      <c r="G11" s="5">
        <v>19</v>
      </c>
      <c r="H11" s="10">
        <v>6.3973063973063971</v>
      </c>
      <c r="I11" s="5">
        <v>32</v>
      </c>
      <c r="J11" s="10">
        <v>10.774410774410773</v>
      </c>
      <c r="K11" s="5">
        <v>24</v>
      </c>
      <c r="L11" s="10">
        <v>8.0808080808080813</v>
      </c>
      <c r="M11" s="107"/>
      <c r="N11" s="31">
        <v>185</v>
      </c>
      <c r="O11" s="32">
        <v>62.289562289562298</v>
      </c>
      <c r="P11" s="184"/>
      <c r="Q11" s="5">
        <v>297</v>
      </c>
    </row>
    <row r="12" spans="1:17" x14ac:dyDescent="0.25">
      <c r="A12" s="4" t="s">
        <v>7</v>
      </c>
      <c r="B12" s="4">
        <v>438</v>
      </c>
      <c r="C12" s="14">
        <v>45.154639175257735</v>
      </c>
      <c r="D12" s="178"/>
      <c r="E12" s="5">
        <v>407</v>
      </c>
      <c r="F12" s="10">
        <v>41.958762886597938</v>
      </c>
      <c r="G12" s="5">
        <v>104</v>
      </c>
      <c r="H12" s="10">
        <v>10.721649484536082</v>
      </c>
      <c r="I12" s="5">
        <v>143</v>
      </c>
      <c r="J12" s="10">
        <v>14.742268041237114</v>
      </c>
      <c r="K12" s="5">
        <v>130</v>
      </c>
      <c r="L12" s="10">
        <v>13.402061855670103</v>
      </c>
      <c r="M12" s="107"/>
      <c r="N12" s="29">
        <v>532</v>
      </c>
      <c r="O12" s="30">
        <v>54.845360824742272</v>
      </c>
      <c r="P12" s="183"/>
      <c r="Q12" s="5">
        <v>970</v>
      </c>
    </row>
    <row r="13" spans="1:17" x14ac:dyDescent="0.25">
      <c r="A13" s="4" t="s">
        <v>8</v>
      </c>
      <c r="B13" s="4">
        <v>157</v>
      </c>
      <c r="C13" s="14">
        <v>40.256410256410255</v>
      </c>
      <c r="D13" s="178"/>
      <c r="E13" s="5">
        <v>139</v>
      </c>
      <c r="F13" s="10">
        <v>35.641025641025642</v>
      </c>
      <c r="G13" s="5">
        <v>35</v>
      </c>
      <c r="H13" s="10">
        <v>8.9743589743589745</v>
      </c>
      <c r="I13" s="5">
        <v>53</v>
      </c>
      <c r="J13" s="10">
        <v>13.589743589743589</v>
      </c>
      <c r="K13" s="5">
        <v>38</v>
      </c>
      <c r="L13" s="10">
        <v>9.7435897435897445</v>
      </c>
      <c r="M13" s="107"/>
      <c r="N13" s="29">
        <v>233</v>
      </c>
      <c r="O13" s="30">
        <v>59.743589743589745</v>
      </c>
      <c r="P13" s="183"/>
      <c r="Q13" s="5">
        <v>390</v>
      </c>
    </row>
    <row r="14" spans="1:17" x14ac:dyDescent="0.25">
      <c r="A14" s="4" t="s">
        <v>9</v>
      </c>
      <c r="B14" s="4">
        <v>371</v>
      </c>
      <c r="C14" s="14">
        <v>55.290611028315951</v>
      </c>
      <c r="D14" s="178"/>
      <c r="E14" s="5">
        <v>349</v>
      </c>
      <c r="F14" s="10">
        <v>52.011922503725785</v>
      </c>
      <c r="G14" s="5">
        <v>99</v>
      </c>
      <c r="H14" s="10">
        <v>14.754098360655737</v>
      </c>
      <c r="I14" s="5">
        <v>165</v>
      </c>
      <c r="J14" s="10">
        <v>24.590163934426229</v>
      </c>
      <c r="K14" s="5">
        <v>102</v>
      </c>
      <c r="L14" s="10">
        <v>15.201192250372578</v>
      </c>
      <c r="M14" s="107"/>
      <c r="N14" s="29">
        <v>300</v>
      </c>
      <c r="O14" s="30">
        <v>44.709388971684056</v>
      </c>
      <c r="P14" s="183"/>
      <c r="Q14" s="5">
        <v>671</v>
      </c>
    </row>
    <row r="15" spans="1:17" x14ac:dyDescent="0.25">
      <c r="A15" s="4" t="s">
        <v>10</v>
      </c>
      <c r="B15" s="4">
        <v>339</v>
      </c>
      <c r="C15" s="14">
        <v>58.047945205479458</v>
      </c>
      <c r="D15" s="178"/>
      <c r="E15" s="5">
        <v>325</v>
      </c>
      <c r="F15" s="10">
        <v>55.650684931506845</v>
      </c>
      <c r="G15" s="5">
        <v>120</v>
      </c>
      <c r="H15" s="10">
        <v>20.547945205479451</v>
      </c>
      <c r="I15" s="5">
        <v>135</v>
      </c>
      <c r="J15" s="10">
        <v>23.116438356164384</v>
      </c>
      <c r="K15" s="5">
        <v>137</v>
      </c>
      <c r="L15" s="10">
        <v>23.458904109589042</v>
      </c>
      <c r="M15" s="107"/>
      <c r="N15" s="29">
        <v>245</v>
      </c>
      <c r="O15" s="30">
        <v>41.952054794520549</v>
      </c>
      <c r="P15" s="183"/>
      <c r="Q15" s="5">
        <v>584</v>
      </c>
    </row>
    <row r="16" spans="1:17" x14ac:dyDescent="0.25">
      <c r="A16" s="4" t="s">
        <v>11</v>
      </c>
      <c r="B16" s="4">
        <v>97</v>
      </c>
      <c r="C16" s="14">
        <v>55.113636363636367</v>
      </c>
      <c r="D16" s="178"/>
      <c r="E16" s="5">
        <v>92</v>
      </c>
      <c r="F16" s="10">
        <v>52.272727272727273</v>
      </c>
      <c r="G16" s="5">
        <v>26</v>
      </c>
      <c r="H16" s="10">
        <v>14.772727272727273</v>
      </c>
      <c r="I16" s="5">
        <v>40</v>
      </c>
      <c r="J16" s="10">
        <v>22.727272727272727</v>
      </c>
      <c r="K16" s="5">
        <v>27</v>
      </c>
      <c r="L16" s="10">
        <v>15.340909090909092</v>
      </c>
      <c r="M16" s="107"/>
      <c r="N16" s="29">
        <v>79</v>
      </c>
      <c r="O16" s="30">
        <v>44.886363636363633</v>
      </c>
      <c r="P16" s="183"/>
      <c r="Q16" s="5">
        <v>176</v>
      </c>
    </row>
    <row r="17" spans="1:17" x14ac:dyDescent="0.25">
      <c r="A17" s="4" t="s">
        <v>12</v>
      </c>
      <c r="B17" s="4">
        <v>215</v>
      </c>
      <c r="C17" s="14">
        <v>53.615960099750623</v>
      </c>
      <c r="D17" s="178"/>
      <c r="E17" s="5">
        <v>207</v>
      </c>
      <c r="F17" s="10">
        <v>51.6209476309227</v>
      </c>
      <c r="G17" s="5">
        <v>41</v>
      </c>
      <c r="H17" s="10">
        <v>10.224438902743142</v>
      </c>
      <c r="I17" s="5">
        <v>71</v>
      </c>
      <c r="J17" s="10">
        <v>17.705735660847878</v>
      </c>
      <c r="K17" s="5">
        <v>87</v>
      </c>
      <c r="L17" s="10">
        <v>21.695760598503743</v>
      </c>
      <c r="M17" s="107"/>
      <c r="N17" s="29">
        <v>186</v>
      </c>
      <c r="O17" s="30">
        <v>46.384039900249377</v>
      </c>
      <c r="P17" s="183"/>
      <c r="Q17" s="5">
        <v>401</v>
      </c>
    </row>
    <row r="18" spans="1:17" x14ac:dyDescent="0.25">
      <c r="A18" s="4" t="s">
        <v>13</v>
      </c>
      <c r="B18" s="4">
        <v>430</v>
      </c>
      <c r="C18" s="14">
        <v>53.615960099750623</v>
      </c>
      <c r="D18" s="178"/>
      <c r="E18" s="5">
        <v>381</v>
      </c>
      <c r="F18" s="10">
        <v>47.506234413965089</v>
      </c>
      <c r="G18" s="5">
        <v>168</v>
      </c>
      <c r="H18" s="10">
        <v>20.947630922693268</v>
      </c>
      <c r="I18" s="5">
        <v>210</v>
      </c>
      <c r="J18" s="10">
        <v>26.184538653366584</v>
      </c>
      <c r="K18" s="5">
        <v>146</v>
      </c>
      <c r="L18" s="10">
        <v>18.204488778054863</v>
      </c>
      <c r="M18" s="107"/>
      <c r="N18" s="29">
        <v>372</v>
      </c>
      <c r="O18" s="30">
        <v>46.384039900249377</v>
      </c>
      <c r="P18" s="183"/>
      <c r="Q18" s="5">
        <v>802</v>
      </c>
    </row>
    <row r="19" spans="1:17" s="40" customFormat="1" x14ac:dyDescent="0.25">
      <c r="A19" s="34" t="s">
        <v>14</v>
      </c>
      <c r="B19" s="34">
        <v>182</v>
      </c>
      <c r="C19" s="35">
        <f>B19/Q19*100</f>
        <v>40</v>
      </c>
      <c r="D19" s="180"/>
      <c r="E19" s="36">
        <v>173</v>
      </c>
      <c r="F19" s="37">
        <f>E19/Q19*100</f>
        <v>38.021978021978022</v>
      </c>
      <c r="G19" s="36">
        <v>42</v>
      </c>
      <c r="H19" s="37">
        <f>G19/Q19*100</f>
        <v>9.2307692307692317</v>
      </c>
      <c r="I19" s="36">
        <v>52</v>
      </c>
      <c r="J19" s="37">
        <f>I19/Q19*100</f>
        <v>11.428571428571429</v>
      </c>
      <c r="K19" s="36">
        <v>93</v>
      </c>
      <c r="L19" s="37">
        <f>K19/Q19*100</f>
        <v>20.439560439560438</v>
      </c>
      <c r="M19" s="187"/>
      <c r="N19" s="38">
        <v>273</v>
      </c>
      <c r="O19" s="39">
        <f>N19/Q19*100</f>
        <v>60</v>
      </c>
      <c r="P19" s="185"/>
      <c r="Q19" s="36">
        <v>455</v>
      </c>
    </row>
    <row r="20" spans="1:17" x14ac:dyDescent="0.25">
      <c r="A20" s="4" t="s">
        <v>15</v>
      </c>
      <c r="B20" s="4">
        <v>58</v>
      </c>
      <c r="C20" s="14">
        <v>27.230046948356808</v>
      </c>
      <c r="D20" s="178"/>
      <c r="E20" s="5">
        <v>47</v>
      </c>
      <c r="F20" s="10">
        <v>22.065727699530516</v>
      </c>
      <c r="G20" s="5">
        <v>9</v>
      </c>
      <c r="H20" s="10">
        <v>4.225352112676056</v>
      </c>
      <c r="I20" s="5">
        <v>12</v>
      </c>
      <c r="J20" s="10">
        <v>5.6338028169014089</v>
      </c>
      <c r="K20" s="5">
        <v>33</v>
      </c>
      <c r="L20" s="10">
        <v>15.492957746478872</v>
      </c>
      <c r="M20" s="107"/>
      <c r="N20" s="29">
        <v>155</v>
      </c>
      <c r="O20" s="30">
        <v>72.769953051643185</v>
      </c>
      <c r="P20" s="183"/>
      <c r="Q20" s="5">
        <v>213</v>
      </c>
    </row>
    <row r="21" spans="1:17" x14ac:dyDescent="0.25">
      <c r="A21" s="4" t="s">
        <v>16</v>
      </c>
      <c r="B21" s="4">
        <v>287</v>
      </c>
      <c r="C21" s="14">
        <v>35.432098765432094</v>
      </c>
      <c r="D21" s="178"/>
      <c r="E21" s="5">
        <v>264</v>
      </c>
      <c r="F21" s="10">
        <v>32.592592592592595</v>
      </c>
      <c r="G21" s="5">
        <v>55</v>
      </c>
      <c r="H21" s="10">
        <v>6.7901234567901234</v>
      </c>
      <c r="I21" s="5">
        <v>105</v>
      </c>
      <c r="J21" s="10">
        <v>12.962962962962962</v>
      </c>
      <c r="K21" s="5">
        <v>106</v>
      </c>
      <c r="L21" s="10">
        <v>13.086419753086421</v>
      </c>
      <c r="M21" s="107"/>
      <c r="N21" s="29">
        <v>523</v>
      </c>
      <c r="O21" s="30">
        <v>64.567901234567898</v>
      </c>
      <c r="P21" s="183"/>
      <c r="Q21" s="5">
        <v>810</v>
      </c>
    </row>
    <row r="22" spans="1:17" x14ac:dyDescent="0.25">
      <c r="A22" s="4" t="s">
        <v>17</v>
      </c>
      <c r="B22" s="4">
        <v>215</v>
      </c>
      <c r="C22" s="14">
        <v>44.60580912863071</v>
      </c>
      <c r="D22" s="178"/>
      <c r="E22" s="5">
        <v>199</v>
      </c>
      <c r="F22" s="10">
        <v>41.286307053941904</v>
      </c>
      <c r="G22" s="5">
        <v>40</v>
      </c>
      <c r="H22" s="10">
        <v>8.2987551867219906</v>
      </c>
      <c r="I22" s="5">
        <v>63</v>
      </c>
      <c r="J22" s="10">
        <v>13.070539419087138</v>
      </c>
      <c r="K22" s="5">
        <v>84</v>
      </c>
      <c r="L22" s="10">
        <v>17.427385892116181</v>
      </c>
      <c r="M22" s="107"/>
      <c r="N22" s="29">
        <v>267</v>
      </c>
      <c r="O22" s="30">
        <v>55.394190871369297</v>
      </c>
      <c r="P22" s="183"/>
      <c r="Q22" s="5">
        <v>482</v>
      </c>
    </row>
    <row r="23" spans="1:17" x14ac:dyDescent="0.25">
      <c r="A23" s="4" t="s">
        <v>18</v>
      </c>
      <c r="B23" s="4">
        <v>91</v>
      </c>
      <c r="C23" s="14">
        <v>43.127962085308056</v>
      </c>
      <c r="D23" s="178"/>
      <c r="E23" s="5">
        <v>75</v>
      </c>
      <c r="F23" s="10">
        <v>35.545023696682463</v>
      </c>
      <c r="G23" s="5">
        <v>23</v>
      </c>
      <c r="H23" s="10">
        <v>10.900473933649289</v>
      </c>
      <c r="I23" s="5">
        <v>24</v>
      </c>
      <c r="J23" s="10">
        <v>11.374407582938389</v>
      </c>
      <c r="K23" s="5">
        <v>33</v>
      </c>
      <c r="L23" s="10">
        <v>15.639810426540285</v>
      </c>
      <c r="M23" s="107"/>
      <c r="N23" s="29">
        <v>120</v>
      </c>
      <c r="O23" s="30">
        <v>56.872037914691944</v>
      </c>
      <c r="P23" s="183"/>
      <c r="Q23" s="5">
        <v>211</v>
      </c>
    </row>
    <row r="24" spans="1:17" x14ac:dyDescent="0.25">
      <c r="A24" s="4" t="s">
        <v>19</v>
      </c>
      <c r="B24" s="4">
        <v>199</v>
      </c>
      <c r="C24" s="14">
        <v>36.446886446886445</v>
      </c>
      <c r="D24" s="178"/>
      <c r="E24" s="5">
        <v>177</v>
      </c>
      <c r="F24" s="10">
        <v>32.417582417582416</v>
      </c>
      <c r="G24" s="5">
        <v>32</v>
      </c>
      <c r="H24" s="10">
        <v>5.8608058608058604</v>
      </c>
      <c r="I24" s="5">
        <v>60</v>
      </c>
      <c r="J24" s="10">
        <v>10.989010989010989</v>
      </c>
      <c r="K24" s="5">
        <v>89</v>
      </c>
      <c r="L24" s="10">
        <v>16.300366300366299</v>
      </c>
      <c r="M24" s="107"/>
      <c r="N24" s="29">
        <v>347</v>
      </c>
      <c r="O24" s="30">
        <v>63.553113553113548</v>
      </c>
      <c r="P24" s="183"/>
      <c r="Q24" s="5">
        <v>546</v>
      </c>
    </row>
    <row r="25" spans="1:17" x14ac:dyDescent="0.25">
      <c r="A25" s="4" t="s">
        <v>20</v>
      </c>
      <c r="B25" s="4">
        <v>282</v>
      </c>
      <c r="C25" s="14">
        <v>37.00787401574803</v>
      </c>
      <c r="D25" s="178"/>
      <c r="E25" s="5">
        <v>254</v>
      </c>
      <c r="F25" s="10">
        <v>33.333333333333329</v>
      </c>
      <c r="G25" s="5">
        <v>57</v>
      </c>
      <c r="H25" s="10">
        <v>7.4803149606299222</v>
      </c>
      <c r="I25" s="5">
        <v>88</v>
      </c>
      <c r="J25" s="10">
        <v>11.548556430446194</v>
      </c>
      <c r="K25" s="5">
        <v>117</v>
      </c>
      <c r="L25" s="10">
        <v>15.354330708661418</v>
      </c>
      <c r="M25" s="107"/>
      <c r="N25" s="29">
        <v>480</v>
      </c>
      <c r="O25" s="30">
        <v>62.99212598425197</v>
      </c>
      <c r="P25" s="183"/>
      <c r="Q25" s="5">
        <v>762</v>
      </c>
    </row>
    <row r="26" spans="1:17" x14ac:dyDescent="0.25">
      <c r="A26" s="4" t="s">
        <v>21</v>
      </c>
      <c r="B26" s="4">
        <v>260</v>
      </c>
      <c r="C26" s="14">
        <v>45.694200351493848</v>
      </c>
      <c r="D26" s="178"/>
      <c r="E26" s="5">
        <v>239</v>
      </c>
      <c r="F26" s="10">
        <v>42.003514938488578</v>
      </c>
      <c r="G26" s="5">
        <v>29</v>
      </c>
      <c r="H26" s="10">
        <v>5.0966608084358525</v>
      </c>
      <c r="I26" s="5">
        <v>59</v>
      </c>
      <c r="J26" s="10">
        <v>10.369068541300527</v>
      </c>
      <c r="K26" s="5">
        <v>103</v>
      </c>
      <c r="L26" s="10">
        <v>18.101933216168717</v>
      </c>
      <c r="M26" s="107"/>
      <c r="N26" s="29">
        <v>309</v>
      </c>
      <c r="O26" s="30">
        <v>54.305799648506145</v>
      </c>
      <c r="P26" s="183"/>
      <c r="Q26" s="5">
        <v>569</v>
      </c>
    </row>
    <row r="27" spans="1:17" ht="10.5" customHeight="1" x14ac:dyDescent="0.25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</row>
    <row r="28" spans="1:17" x14ac:dyDescent="0.25">
      <c r="A28" s="4" t="s">
        <v>22</v>
      </c>
      <c r="B28" s="4">
        <v>1565</v>
      </c>
      <c r="C28" s="14">
        <v>36.694021101992966</v>
      </c>
      <c r="D28" s="178"/>
      <c r="E28" s="5">
        <v>1398</v>
      </c>
      <c r="F28" s="10">
        <v>32.778429073856977</v>
      </c>
      <c r="G28" s="5">
        <v>295</v>
      </c>
      <c r="H28" s="10">
        <v>6.9167643610785463</v>
      </c>
      <c r="I28" s="5">
        <v>443</v>
      </c>
      <c r="J28" s="10">
        <v>10.386869871043377</v>
      </c>
      <c r="K28" s="5">
        <v>533</v>
      </c>
      <c r="L28" s="10">
        <v>12.497069167643611</v>
      </c>
      <c r="M28" s="107"/>
      <c r="N28" s="29">
        <v>2700</v>
      </c>
      <c r="O28" s="30">
        <v>63.305978898007034</v>
      </c>
      <c r="P28" s="183"/>
      <c r="Q28" s="5">
        <v>4265</v>
      </c>
    </row>
    <row r="29" spans="1:17" x14ac:dyDescent="0.25">
      <c r="A29" s="4" t="s">
        <v>23</v>
      </c>
      <c r="B29" s="4">
        <v>1155</v>
      </c>
      <c r="C29" s="14">
        <v>45.508274231678485</v>
      </c>
      <c r="D29" s="178"/>
      <c r="E29" s="5">
        <v>1071</v>
      </c>
      <c r="F29" s="10">
        <v>42.198581560283685</v>
      </c>
      <c r="G29" s="5">
        <v>268</v>
      </c>
      <c r="H29" s="10">
        <v>10.559495665878645</v>
      </c>
      <c r="I29" s="5">
        <v>407</v>
      </c>
      <c r="J29" s="10">
        <v>16.03624901497242</v>
      </c>
      <c r="K29" s="5">
        <v>308</v>
      </c>
      <c r="L29" s="10">
        <v>12.135539795114262</v>
      </c>
      <c r="M29" s="107"/>
      <c r="N29" s="29">
        <v>1383</v>
      </c>
      <c r="O29" s="30">
        <v>54.491725768321508</v>
      </c>
      <c r="P29" s="183"/>
      <c r="Q29" s="5">
        <v>2538</v>
      </c>
    </row>
    <row r="30" spans="1:17" x14ac:dyDescent="0.25">
      <c r="A30" s="4" t="s">
        <v>24</v>
      </c>
      <c r="B30" s="4">
        <v>1081</v>
      </c>
      <c r="C30" s="14">
        <v>55.06877228731534</v>
      </c>
      <c r="D30" s="178"/>
      <c r="E30" s="5">
        <v>1005</v>
      </c>
      <c r="F30" s="10">
        <v>51.197147223637288</v>
      </c>
      <c r="G30" s="5">
        <v>355</v>
      </c>
      <c r="H30" s="10">
        <v>18.084564442180337</v>
      </c>
      <c r="I30" s="5">
        <v>456</v>
      </c>
      <c r="J30" s="10">
        <v>23.229750382068261</v>
      </c>
      <c r="K30" s="5">
        <v>397</v>
      </c>
      <c r="L30" s="10">
        <v>20.224146714212939</v>
      </c>
      <c r="M30" s="107"/>
      <c r="N30" s="29">
        <v>882</v>
      </c>
      <c r="O30" s="30">
        <v>44.931227712684667</v>
      </c>
      <c r="P30" s="183"/>
      <c r="Q30" s="5">
        <v>1963</v>
      </c>
    </row>
    <row r="31" spans="1:17" s="40" customFormat="1" x14ac:dyDescent="0.25">
      <c r="A31" s="34" t="s">
        <v>25</v>
      </c>
      <c r="B31" s="34">
        <v>1032</v>
      </c>
      <c r="C31" s="35">
        <f>B31/Q31*100</f>
        <v>37.983069562016929</v>
      </c>
      <c r="D31" s="180"/>
      <c r="E31" s="36">
        <v>935</v>
      </c>
      <c r="F31" s="37">
        <v>34.400294334069173</v>
      </c>
      <c r="G31" s="36">
        <v>201</v>
      </c>
      <c r="H31" s="37">
        <v>7.3951434878587197</v>
      </c>
      <c r="I31" s="36">
        <v>316</v>
      </c>
      <c r="J31" s="37">
        <v>11.626195732155997</v>
      </c>
      <c r="K31" s="36">
        <v>438</v>
      </c>
      <c r="L31" s="37">
        <v>16.114790286975715</v>
      </c>
      <c r="M31" s="187"/>
      <c r="N31" s="38">
        <v>1685</v>
      </c>
      <c r="O31" s="39">
        <v>62.030905077262688</v>
      </c>
      <c r="P31" s="185"/>
      <c r="Q31" s="36">
        <v>2717</v>
      </c>
    </row>
    <row r="32" spans="1:17" x14ac:dyDescent="0.25">
      <c r="A32" s="4" t="s">
        <v>26</v>
      </c>
      <c r="B32" s="4">
        <v>542</v>
      </c>
      <c r="C32" s="14">
        <v>40.721262208865518</v>
      </c>
      <c r="D32" s="178"/>
      <c r="E32" s="5">
        <v>493</v>
      </c>
      <c r="F32" s="10">
        <v>37.039819684447785</v>
      </c>
      <c r="G32" s="5">
        <v>86</v>
      </c>
      <c r="H32" s="10">
        <v>6.4613072877535691</v>
      </c>
      <c r="I32" s="5">
        <v>147</v>
      </c>
      <c r="J32" s="10">
        <v>11.044327573253193</v>
      </c>
      <c r="K32" s="5">
        <v>220</v>
      </c>
      <c r="L32" s="10">
        <v>16.528925619834713</v>
      </c>
      <c r="M32" s="107"/>
      <c r="N32" s="29">
        <v>789</v>
      </c>
      <c r="O32" s="30">
        <v>59.278737791134482</v>
      </c>
      <c r="P32" s="183"/>
      <c r="Q32" s="5">
        <v>1331</v>
      </c>
    </row>
    <row r="33" spans="1:17" x14ac:dyDescent="0.25">
      <c r="A33" s="7" t="s">
        <v>27</v>
      </c>
      <c r="B33" s="7">
        <v>5375</v>
      </c>
      <c r="C33" s="16">
        <v>41.943035505267268</v>
      </c>
      <c r="D33" s="181"/>
      <c r="E33" s="8">
        <v>4902</v>
      </c>
      <c r="F33" s="12">
        <v>38.252048380803743</v>
      </c>
      <c r="G33" s="8">
        <v>1205</v>
      </c>
      <c r="H33" s="12">
        <f>G33/Q33*100</f>
        <v>9.4037771187763379</v>
      </c>
      <c r="I33" s="8">
        <v>1769</v>
      </c>
      <c r="J33" s="12">
        <v>13.804135778384705</v>
      </c>
      <c r="K33" s="8">
        <v>1896</v>
      </c>
      <c r="L33" s="12">
        <v>14.795161919625437</v>
      </c>
      <c r="M33" s="161"/>
      <c r="N33" s="8">
        <v>7439</v>
      </c>
      <c r="O33" s="33">
        <v>58.056964494732732</v>
      </c>
      <c r="P33" s="186"/>
      <c r="Q33" s="8">
        <v>12814</v>
      </c>
    </row>
    <row r="34" spans="1:17" x14ac:dyDescent="0.25">
      <c r="A34" s="9" t="s">
        <v>28</v>
      </c>
      <c r="B34" s="9"/>
      <c r="C34" s="9"/>
      <c r="D34" s="9"/>
    </row>
  </sheetData>
  <mergeCells count="13">
    <mergeCell ref="A27:Q27"/>
    <mergeCell ref="A1:Q1"/>
    <mergeCell ref="Q2:Q3"/>
    <mergeCell ref="B2:C3"/>
    <mergeCell ref="E2:L2"/>
    <mergeCell ref="A2:A4"/>
    <mergeCell ref="E3:F3"/>
    <mergeCell ref="G3:H3"/>
    <mergeCell ref="I3:J3"/>
    <mergeCell ref="K3:L3"/>
    <mergeCell ref="N2:O3"/>
    <mergeCell ref="P2:P3"/>
    <mergeCell ref="M2:M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8"/>
  <sheetViews>
    <sheetView workbookViewId="0">
      <selection sqref="A1:Q1"/>
    </sheetView>
  </sheetViews>
  <sheetFormatPr defaultRowHeight="15" x14ac:dyDescent="0.25"/>
  <cols>
    <col min="1" max="1" width="43.28515625" customWidth="1"/>
    <col min="2" max="2" width="6" customWidth="1"/>
    <col min="3" max="3" width="5.5703125" customWidth="1"/>
    <col min="4" max="4" width="1.28515625" customWidth="1"/>
    <col min="11" max="11" width="7.140625" customWidth="1"/>
    <col min="12" max="12" width="7.7109375" customWidth="1"/>
    <col min="13" max="13" width="1" customWidth="1"/>
    <col min="14" max="14" width="7.7109375" customWidth="1"/>
    <col min="15" max="15" width="8" customWidth="1"/>
    <col min="16" max="16" width="1" customWidth="1"/>
    <col min="17" max="17" width="9.7109375" customWidth="1"/>
  </cols>
  <sheetData>
    <row r="1" spans="1:19" ht="27" customHeight="1" x14ac:dyDescent="0.25">
      <c r="A1" s="112" t="s">
        <v>155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x14ac:dyDescent="0.25">
      <c r="A2" s="114" t="s">
        <v>60</v>
      </c>
      <c r="B2" s="191" t="s">
        <v>72</v>
      </c>
      <c r="C2" s="192"/>
      <c r="D2" s="166"/>
      <c r="E2" s="170" t="s">
        <v>73</v>
      </c>
      <c r="F2" s="171"/>
      <c r="G2" s="171"/>
      <c r="H2" s="171"/>
      <c r="I2" s="171"/>
      <c r="J2" s="171"/>
      <c r="K2" s="171"/>
      <c r="L2" s="171"/>
      <c r="M2" s="157"/>
      <c r="N2" s="191" t="s">
        <v>74</v>
      </c>
      <c r="O2" s="193"/>
      <c r="P2" s="115"/>
      <c r="Q2" s="191" t="s">
        <v>147</v>
      </c>
    </row>
    <row r="3" spans="1:19" ht="34.5" customHeight="1" x14ac:dyDescent="0.25">
      <c r="A3" s="114"/>
      <c r="B3" s="191"/>
      <c r="C3" s="192"/>
      <c r="D3" s="198"/>
      <c r="E3" s="194" t="s">
        <v>75</v>
      </c>
      <c r="F3" s="195"/>
      <c r="G3" s="194" t="s">
        <v>76</v>
      </c>
      <c r="H3" s="194"/>
      <c r="I3" s="194" t="s">
        <v>77</v>
      </c>
      <c r="J3" s="194"/>
      <c r="K3" s="197" t="s">
        <v>78</v>
      </c>
      <c r="L3" s="196"/>
      <c r="M3" s="176"/>
      <c r="N3" s="193"/>
      <c r="O3" s="193"/>
      <c r="P3" s="123"/>
      <c r="Q3" s="191"/>
    </row>
    <row r="4" spans="1:19" ht="22.5" customHeight="1" x14ac:dyDescent="0.25">
      <c r="A4" s="114"/>
      <c r="B4" s="25" t="s">
        <v>133</v>
      </c>
      <c r="C4" s="25" t="s">
        <v>35</v>
      </c>
      <c r="D4" s="199"/>
      <c r="E4" s="25" t="s">
        <v>133</v>
      </c>
      <c r="F4" s="25" t="s">
        <v>35</v>
      </c>
      <c r="G4" s="25" t="s">
        <v>133</v>
      </c>
      <c r="H4" s="25" t="s">
        <v>35</v>
      </c>
      <c r="I4" s="25" t="s">
        <v>133</v>
      </c>
      <c r="J4" s="25" t="s">
        <v>35</v>
      </c>
      <c r="K4" s="25" t="s">
        <v>133</v>
      </c>
      <c r="L4" s="25" t="s">
        <v>35</v>
      </c>
      <c r="M4" s="123"/>
      <c r="N4" s="25" t="s">
        <v>133</v>
      </c>
      <c r="O4" s="25" t="s">
        <v>35</v>
      </c>
      <c r="P4" s="123"/>
      <c r="Q4" s="25" t="s">
        <v>133</v>
      </c>
    </row>
    <row r="5" spans="1:19" ht="19.5" x14ac:dyDescent="0.25">
      <c r="A5" s="51" t="s">
        <v>61</v>
      </c>
      <c r="B5" s="23">
        <v>13</v>
      </c>
      <c r="C5" s="43">
        <f>B5/$Q5*100</f>
        <v>39.393939393939391</v>
      </c>
      <c r="D5" s="123"/>
      <c r="E5" s="23">
        <v>4</v>
      </c>
      <c r="F5" s="43">
        <f>E5/$Q5*100</f>
        <v>12.121212121212121</v>
      </c>
      <c r="G5" s="23">
        <v>3</v>
      </c>
      <c r="H5" s="43">
        <f>G5/$Q5*100</f>
        <v>9.0909090909090917</v>
      </c>
      <c r="I5" s="23">
        <v>5</v>
      </c>
      <c r="J5" s="43">
        <f>I5/$Q5*100</f>
        <v>15.151515151515152</v>
      </c>
      <c r="K5" s="23">
        <v>7</v>
      </c>
      <c r="L5" s="43">
        <f>K5/$Q5*100</f>
        <v>21.212121212121211</v>
      </c>
      <c r="M5" s="123"/>
      <c r="N5" s="42">
        <v>20</v>
      </c>
      <c r="O5" s="43">
        <f>N5/$Q5*100</f>
        <v>60.606060606060609</v>
      </c>
      <c r="P5" s="123"/>
      <c r="Q5" s="42">
        <v>33</v>
      </c>
      <c r="S5" s="21"/>
    </row>
    <row r="6" spans="1:19" x14ac:dyDescent="0.25">
      <c r="A6" s="23" t="s">
        <v>62</v>
      </c>
      <c r="B6" s="23">
        <v>11</v>
      </c>
      <c r="C6" s="43">
        <f t="shared" ref="C6:C16" si="0">B6/$Q6*100</f>
        <v>27.500000000000004</v>
      </c>
      <c r="D6" s="123"/>
      <c r="E6" s="23">
        <v>4</v>
      </c>
      <c r="F6" s="43">
        <f t="shared" ref="F6:F16" si="1">E6/$Q6*100</f>
        <v>10</v>
      </c>
      <c r="G6" s="23">
        <v>6</v>
      </c>
      <c r="H6" s="43">
        <f t="shared" ref="H6:H16" si="2">G6/$Q6*100</f>
        <v>15</v>
      </c>
      <c r="I6" s="23">
        <v>6</v>
      </c>
      <c r="J6" s="43">
        <f t="shared" ref="J6:J16" si="3">I6/$Q6*100</f>
        <v>15</v>
      </c>
      <c r="K6" s="23">
        <v>3</v>
      </c>
      <c r="L6" s="43">
        <f t="shared" ref="L6:L16" si="4">K6/$Q6*100</f>
        <v>7.5</v>
      </c>
      <c r="M6" s="123"/>
      <c r="N6" s="42">
        <v>29</v>
      </c>
      <c r="O6" s="43">
        <f t="shared" ref="O6:O16" si="5">N6/$Q6*100</f>
        <v>72.5</v>
      </c>
      <c r="P6" s="123"/>
      <c r="Q6" s="42">
        <v>40</v>
      </c>
      <c r="S6" s="21"/>
    </row>
    <row r="7" spans="1:19" x14ac:dyDescent="0.25">
      <c r="A7" s="23" t="s">
        <v>63</v>
      </c>
      <c r="B7" s="23">
        <v>8</v>
      </c>
      <c r="C7" s="43">
        <f t="shared" si="0"/>
        <v>8.791208791208792</v>
      </c>
      <c r="D7" s="123"/>
      <c r="E7" s="23">
        <v>5</v>
      </c>
      <c r="F7" s="43">
        <f t="shared" si="1"/>
        <v>5.4945054945054945</v>
      </c>
      <c r="G7" s="23">
        <v>2</v>
      </c>
      <c r="H7" s="43">
        <f t="shared" si="2"/>
        <v>2.197802197802198</v>
      </c>
      <c r="I7" s="23">
        <v>2</v>
      </c>
      <c r="J7" s="43">
        <f t="shared" si="3"/>
        <v>2.197802197802198</v>
      </c>
      <c r="K7" s="23">
        <v>2</v>
      </c>
      <c r="L7" s="43">
        <f t="shared" si="4"/>
        <v>2.197802197802198</v>
      </c>
      <c r="M7" s="123"/>
      <c r="N7" s="42">
        <v>83</v>
      </c>
      <c r="O7" s="43">
        <f t="shared" si="5"/>
        <v>91.208791208791212</v>
      </c>
      <c r="P7" s="123"/>
      <c r="Q7" s="42">
        <v>91</v>
      </c>
      <c r="S7" s="21"/>
    </row>
    <row r="8" spans="1:19" x14ac:dyDescent="0.25">
      <c r="A8" s="23" t="s">
        <v>64</v>
      </c>
      <c r="B8" s="23">
        <v>367</v>
      </c>
      <c r="C8" s="43">
        <f t="shared" si="0"/>
        <v>4.6192573945877911</v>
      </c>
      <c r="D8" s="123"/>
      <c r="E8" s="23">
        <v>194</v>
      </c>
      <c r="F8" s="43">
        <f t="shared" si="1"/>
        <v>2.4417872876022657</v>
      </c>
      <c r="G8" s="23">
        <v>90</v>
      </c>
      <c r="H8" s="43">
        <f t="shared" si="2"/>
        <v>1.1327879169288861</v>
      </c>
      <c r="I8" s="23">
        <v>133</v>
      </c>
      <c r="J8" s="43">
        <f t="shared" si="3"/>
        <v>1.6740088105726871</v>
      </c>
      <c r="K8" s="23">
        <v>152</v>
      </c>
      <c r="L8" s="43">
        <f t="shared" si="4"/>
        <v>1.9131529263687854</v>
      </c>
      <c r="M8" s="123"/>
      <c r="N8" s="42">
        <v>7578</v>
      </c>
      <c r="O8" s="43">
        <f t="shared" si="5"/>
        <v>95.380742605412209</v>
      </c>
      <c r="P8" s="123"/>
      <c r="Q8" s="42">
        <v>7945</v>
      </c>
      <c r="S8" s="21"/>
    </row>
    <row r="9" spans="1:19" x14ac:dyDescent="0.25">
      <c r="A9" s="23" t="s">
        <v>65</v>
      </c>
      <c r="B9" s="23">
        <v>20</v>
      </c>
      <c r="C9" s="43">
        <f t="shared" si="0"/>
        <v>3.1847133757961785</v>
      </c>
      <c r="D9" s="123"/>
      <c r="E9" s="23">
        <v>8</v>
      </c>
      <c r="F9" s="43">
        <f t="shared" si="1"/>
        <v>1.2738853503184715</v>
      </c>
      <c r="G9" s="23">
        <v>6</v>
      </c>
      <c r="H9" s="43">
        <f t="shared" si="2"/>
        <v>0.95541401273885351</v>
      </c>
      <c r="I9" s="23">
        <v>5</v>
      </c>
      <c r="J9" s="43">
        <f t="shared" si="3"/>
        <v>0.79617834394904463</v>
      </c>
      <c r="K9" s="23">
        <v>12</v>
      </c>
      <c r="L9" s="43">
        <f t="shared" si="4"/>
        <v>1.910828025477707</v>
      </c>
      <c r="M9" s="123"/>
      <c r="N9" s="42">
        <v>608</v>
      </c>
      <c r="O9" s="43">
        <f t="shared" si="5"/>
        <v>96.815286624203821</v>
      </c>
      <c r="P9" s="123"/>
      <c r="Q9" s="42">
        <v>628</v>
      </c>
    </row>
    <row r="10" spans="1:19" x14ac:dyDescent="0.25">
      <c r="A10" s="23" t="s">
        <v>66</v>
      </c>
      <c r="B10" s="23">
        <v>5</v>
      </c>
      <c r="C10" s="43">
        <f t="shared" si="0"/>
        <v>35.714285714285715</v>
      </c>
      <c r="D10" s="123"/>
      <c r="E10" s="23">
        <v>2</v>
      </c>
      <c r="F10" s="43">
        <f t="shared" si="1"/>
        <v>14.285714285714285</v>
      </c>
      <c r="G10" s="23">
        <v>2</v>
      </c>
      <c r="H10" s="43">
        <f t="shared" si="2"/>
        <v>14.285714285714285</v>
      </c>
      <c r="I10" s="23">
        <v>4</v>
      </c>
      <c r="J10" s="43">
        <f t="shared" si="3"/>
        <v>28.571428571428569</v>
      </c>
      <c r="K10" s="23">
        <v>0</v>
      </c>
      <c r="L10" s="43">
        <f t="shared" si="4"/>
        <v>0</v>
      </c>
      <c r="M10" s="123"/>
      <c r="N10" s="42">
        <v>9</v>
      </c>
      <c r="O10" s="43">
        <f t="shared" si="5"/>
        <v>64.285714285714292</v>
      </c>
      <c r="P10" s="123"/>
      <c r="Q10" s="42">
        <v>14</v>
      </c>
    </row>
    <row r="11" spans="1:19" x14ac:dyDescent="0.25">
      <c r="A11" s="23" t="s">
        <v>67</v>
      </c>
      <c r="B11" s="23">
        <v>34</v>
      </c>
      <c r="C11" s="43">
        <f t="shared" si="0"/>
        <v>17.525773195876287</v>
      </c>
      <c r="D11" s="123"/>
      <c r="E11" s="23">
        <v>14</v>
      </c>
      <c r="F11" s="43">
        <f t="shared" si="1"/>
        <v>7.216494845360824</v>
      </c>
      <c r="G11" s="23">
        <v>11</v>
      </c>
      <c r="H11" s="43">
        <f t="shared" si="2"/>
        <v>5.6701030927835054</v>
      </c>
      <c r="I11" s="23">
        <v>26</v>
      </c>
      <c r="J11" s="43">
        <f t="shared" si="3"/>
        <v>13.402061855670103</v>
      </c>
      <c r="K11" s="23">
        <v>11</v>
      </c>
      <c r="L11" s="43">
        <f t="shared" si="4"/>
        <v>5.6701030927835054</v>
      </c>
      <c r="M11" s="123"/>
      <c r="N11" s="42">
        <v>160</v>
      </c>
      <c r="O11" s="43">
        <f t="shared" si="5"/>
        <v>82.474226804123703</v>
      </c>
      <c r="P11" s="123"/>
      <c r="Q11" s="42">
        <v>194</v>
      </c>
    </row>
    <row r="12" spans="1:19" x14ac:dyDescent="0.25">
      <c r="A12" s="23" t="s">
        <v>68</v>
      </c>
      <c r="B12" s="23">
        <v>25</v>
      </c>
      <c r="C12" s="43">
        <f t="shared" si="0"/>
        <v>35.2112676056338</v>
      </c>
      <c r="D12" s="123"/>
      <c r="E12" s="23">
        <v>15</v>
      </c>
      <c r="F12" s="43">
        <f t="shared" si="1"/>
        <v>21.12676056338028</v>
      </c>
      <c r="G12" s="23">
        <v>8</v>
      </c>
      <c r="H12" s="43">
        <f t="shared" si="2"/>
        <v>11.267605633802818</v>
      </c>
      <c r="I12" s="23">
        <v>13</v>
      </c>
      <c r="J12" s="43">
        <f t="shared" si="3"/>
        <v>18.30985915492958</v>
      </c>
      <c r="K12" s="23">
        <v>11</v>
      </c>
      <c r="L12" s="43">
        <f t="shared" si="4"/>
        <v>15.492957746478872</v>
      </c>
      <c r="M12" s="123"/>
      <c r="N12" s="42">
        <v>46</v>
      </c>
      <c r="O12" s="43">
        <f t="shared" si="5"/>
        <v>64.788732394366207</v>
      </c>
      <c r="P12" s="123"/>
      <c r="Q12" s="42">
        <v>71</v>
      </c>
    </row>
    <row r="13" spans="1:19" x14ac:dyDescent="0.25">
      <c r="A13" s="23" t="s">
        <v>69</v>
      </c>
      <c r="B13" s="23">
        <v>108</v>
      </c>
      <c r="C13" s="43">
        <f t="shared" si="0"/>
        <v>4.8890900860117696</v>
      </c>
      <c r="D13" s="123"/>
      <c r="E13" s="23">
        <v>48</v>
      </c>
      <c r="F13" s="43">
        <f t="shared" si="1"/>
        <v>2.1729289271163426</v>
      </c>
      <c r="G13" s="23">
        <v>16</v>
      </c>
      <c r="H13" s="43">
        <f t="shared" si="2"/>
        <v>0.72430964237211404</v>
      </c>
      <c r="I13" s="23">
        <v>49</v>
      </c>
      <c r="J13" s="43">
        <f t="shared" si="3"/>
        <v>2.2181982797645992</v>
      </c>
      <c r="K13" s="23">
        <v>59</v>
      </c>
      <c r="L13" s="43">
        <f t="shared" si="4"/>
        <v>2.6708918062471705</v>
      </c>
      <c r="M13" s="123"/>
      <c r="N13" s="42">
        <v>2101</v>
      </c>
      <c r="O13" s="43">
        <f t="shared" si="5"/>
        <v>95.110909913988223</v>
      </c>
      <c r="P13" s="123"/>
      <c r="Q13" s="42">
        <v>2209</v>
      </c>
    </row>
    <row r="14" spans="1:19" x14ac:dyDescent="0.25">
      <c r="A14" s="23" t="s">
        <v>70</v>
      </c>
      <c r="B14" s="23">
        <v>81</v>
      </c>
      <c r="C14" s="43">
        <f t="shared" si="0"/>
        <v>12.65625</v>
      </c>
      <c r="D14" s="123"/>
      <c r="E14" s="23">
        <v>42</v>
      </c>
      <c r="F14" s="43">
        <f t="shared" si="1"/>
        <v>6.5625</v>
      </c>
      <c r="G14" s="23">
        <v>25</v>
      </c>
      <c r="H14" s="43">
        <f t="shared" si="2"/>
        <v>3.90625</v>
      </c>
      <c r="I14" s="23">
        <v>33</v>
      </c>
      <c r="J14" s="43">
        <f t="shared" si="3"/>
        <v>5.15625</v>
      </c>
      <c r="K14" s="23">
        <v>34</v>
      </c>
      <c r="L14" s="43">
        <f t="shared" si="4"/>
        <v>5.3125</v>
      </c>
      <c r="M14" s="123"/>
      <c r="N14" s="42">
        <v>559</v>
      </c>
      <c r="O14" s="43">
        <f t="shared" si="5"/>
        <v>87.34375</v>
      </c>
      <c r="P14" s="123"/>
      <c r="Q14" s="42">
        <v>640</v>
      </c>
    </row>
    <row r="15" spans="1:19" x14ac:dyDescent="0.25">
      <c r="A15" s="23" t="s">
        <v>71</v>
      </c>
      <c r="B15" s="23">
        <v>78</v>
      </c>
      <c r="C15" s="43">
        <f t="shared" si="0"/>
        <v>8.2191780821917799</v>
      </c>
      <c r="D15" s="123"/>
      <c r="E15" s="23">
        <v>36</v>
      </c>
      <c r="F15" s="43">
        <f t="shared" si="1"/>
        <v>3.7934668071654376</v>
      </c>
      <c r="G15" s="23">
        <v>17</v>
      </c>
      <c r="H15" s="43">
        <f t="shared" si="2"/>
        <v>1.7913593256059008</v>
      </c>
      <c r="I15" s="23">
        <v>34</v>
      </c>
      <c r="J15" s="43">
        <f t="shared" si="3"/>
        <v>3.5827186512118017</v>
      </c>
      <c r="K15" s="23">
        <v>35</v>
      </c>
      <c r="L15" s="43">
        <f t="shared" si="4"/>
        <v>3.6880927291886199</v>
      </c>
      <c r="M15" s="123"/>
      <c r="N15" s="42">
        <v>871</v>
      </c>
      <c r="O15" s="43">
        <f t="shared" si="5"/>
        <v>91.780821917808225</v>
      </c>
      <c r="P15" s="123"/>
      <c r="Q15" s="42">
        <v>949</v>
      </c>
    </row>
    <row r="16" spans="1:19" x14ac:dyDescent="0.25">
      <c r="A16" s="24" t="s">
        <v>45</v>
      </c>
      <c r="B16" s="24">
        <v>750</v>
      </c>
      <c r="C16" s="45">
        <f t="shared" si="0"/>
        <v>5.8529733104417048</v>
      </c>
      <c r="D16" s="116"/>
      <c r="E16" s="24">
        <v>372</v>
      </c>
      <c r="F16" s="45">
        <f t="shared" si="1"/>
        <v>2.9030747619790853</v>
      </c>
      <c r="G16" s="24">
        <v>186</v>
      </c>
      <c r="H16" s="45">
        <f t="shared" si="2"/>
        <v>1.4515373809895427</v>
      </c>
      <c r="I16" s="24">
        <v>310</v>
      </c>
      <c r="J16" s="45">
        <f t="shared" si="3"/>
        <v>2.4192289683159047</v>
      </c>
      <c r="K16" s="24">
        <v>326</v>
      </c>
      <c r="L16" s="45">
        <f t="shared" si="4"/>
        <v>2.5440923989386608</v>
      </c>
      <c r="M16" s="116"/>
      <c r="N16" s="44">
        <v>12064</v>
      </c>
      <c r="O16" s="45">
        <f t="shared" si="5"/>
        <v>94.147026689558302</v>
      </c>
      <c r="P16" s="116"/>
      <c r="Q16" s="44">
        <v>12814</v>
      </c>
    </row>
    <row r="17" spans="1:17" x14ac:dyDescent="0.25">
      <c r="A17" s="23" t="s">
        <v>96</v>
      </c>
    </row>
    <row r="18" spans="1:17" ht="26.25" customHeight="1" x14ac:dyDescent="0.25">
      <c r="A18" s="149" t="s">
        <v>140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23"/>
      <c r="P18" s="123"/>
      <c r="Q18" s="123"/>
    </row>
  </sheetData>
  <mergeCells count="14">
    <mergeCell ref="A18:Q18"/>
    <mergeCell ref="A2:A4"/>
    <mergeCell ref="B2:C3"/>
    <mergeCell ref="E2:L2"/>
    <mergeCell ref="N2:O3"/>
    <mergeCell ref="A1:Q1"/>
    <mergeCell ref="Q2:Q3"/>
    <mergeCell ref="E3:F3"/>
    <mergeCell ref="G3:H3"/>
    <mergeCell ref="I3:J3"/>
    <mergeCell ref="K3:L3"/>
    <mergeCell ref="P2:P16"/>
    <mergeCell ref="M2:M16"/>
    <mergeCell ref="D2:D16"/>
  </mergeCells>
  <pageMargins left="0.31496062992125984" right="0.31496062992125984" top="0.74803149606299213" bottom="0.74803149606299213" header="0.31496062992125984" footer="0.31496062992125984"/>
  <pageSetup scale="7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S9" sqref="S9"/>
    </sheetView>
  </sheetViews>
  <sheetFormatPr defaultRowHeight="15" x14ac:dyDescent="0.25"/>
  <cols>
    <col min="1" max="1" width="28.42578125" customWidth="1"/>
    <col min="3" max="3" width="8.5703125" customWidth="1"/>
    <col min="4" max="4" width="1" customWidth="1"/>
    <col min="13" max="13" width="1.28515625" customWidth="1"/>
    <col min="14" max="14" width="8" customWidth="1"/>
    <col min="15" max="15" width="8.28515625" customWidth="1"/>
    <col min="16" max="16" width="0.85546875" customWidth="1"/>
    <col min="17" max="17" width="10.140625" customWidth="1"/>
  </cols>
  <sheetData>
    <row r="1" spans="1:17" ht="25.5" customHeight="1" x14ac:dyDescent="0.25">
      <c r="A1" s="112" t="s">
        <v>150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23"/>
    </row>
    <row r="2" spans="1:17" ht="15" customHeight="1" x14ac:dyDescent="0.25">
      <c r="A2" s="121" t="s">
        <v>142</v>
      </c>
      <c r="B2" s="129" t="s">
        <v>72</v>
      </c>
      <c r="C2" s="182"/>
      <c r="D2" s="166"/>
      <c r="E2" s="145" t="s">
        <v>73</v>
      </c>
      <c r="F2" s="153"/>
      <c r="G2" s="153"/>
      <c r="H2" s="153"/>
      <c r="I2" s="153"/>
      <c r="J2" s="153"/>
      <c r="K2" s="153"/>
      <c r="L2" s="153"/>
      <c r="M2" s="154"/>
      <c r="N2" s="129" t="s">
        <v>74</v>
      </c>
      <c r="O2" s="177"/>
      <c r="P2" s="115"/>
      <c r="Q2" s="129" t="s">
        <v>147</v>
      </c>
    </row>
    <row r="3" spans="1:17" ht="33" customHeight="1" x14ac:dyDescent="0.25">
      <c r="A3" s="122"/>
      <c r="B3" s="130"/>
      <c r="C3" s="133"/>
      <c r="D3" s="137"/>
      <c r="E3" s="126" t="s">
        <v>75</v>
      </c>
      <c r="F3" s="127"/>
      <c r="G3" s="126" t="s">
        <v>76</v>
      </c>
      <c r="H3" s="126"/>
      <c r="I3" s="126" t="s">
        <v>77</v>
      </c>
      <c r="J3" s="126"/>
      <c r="K3" s="126" t="s">
        <v>78</v>
      </c>
      <c r="L3" s="126"/>
      <c r="M3" s="211"/>
      <c r="N3" s="132"/>
      <c r="O3" s="132"/>
      <c r="P3" s="123"/>
      <c r="Q3" s="130"/>
    </row>
    <row r="4" spans="1:17" x14ac:dyDescent="0.25">
      <c r="A4" s="122"/>
      <c r="B4" s="98" t="s">
        <v>133</v>
      </c>
      <c r="C4" s="98" t="s">
        <v>35</v>
      </c>
      <c r="D4" s="137"/>
      <c r="E4" s="98" t="s">
        <v>133</v>
      </c>
      <c r="F4" s="98" t="s">
        <v>35</v>
      </c>
      <c r="G4" s="98" t="s">
        <v>133</v>
      </c>
      <c r="H4" s="98" t="s">
        <v>35</v>
      </c>
      <c r="I4" s="98" t="s">
        <v>133</v>
      </c>
      <c r="J4" s="98" t="s">
        <v>35</v>
      </c>
      <c r="K4" s="98" t="s">
        <v>133</v>
      </c>
      <c r="L4" s="98" t="s">
        <v>35</v>
      </c>
      <c r="M4" s="159"/>
      <c r="N4" s="98" t="s">
        <v>133</v>
      </c>
      <c r="O4" s="98" t="s">
        <v>35</v>
      </c>
      <c r="P4" s="123"/>
      <c r="Q4" s="98" t="s">
        <v>133</v>
      </c>
    </row>
    <row r="5" spans="1:17" x14ac:dyDescent="0.25">
      <c r="A5" s="207" t="s">
        <v>0</v>
      </c>
      <c r="B5" s="47">
        <v>56</v>
      </c>
      <c r="C5" s="168">
        <v>3.2596041909196738</v>
      </c>
      <c r="D5" s="137"/>
      <c r="E5" s="47">
        <v>31</v>
      </c>
      <c r="F5" s="168">
        <v>1.8044237485448196</v>
      </c>
      <c r="G5" s="47">
        <v>10</v>
      </c>
      <c r="H5" s="203">
        <v>0.58207217694994184</v>
      </c>
      <c r="I5" s="47">
        <v>18</v>
      </c>
      <c r="J5" s="203">
        <v>1.0477299185098952</v>
      </c>
      <c r="K5" s="47">
        <v>25</v>
      </c>
      <c r="L5" s="203">
        <v>1.4551804423748544</v>
      </c>
      <c r="M5" s="203"/>
      <c r="N5" s="47">
        <v>1662</v>
      </c>
      <c r="O5" s="203">
        <v>96.740395809080326</v>
      </c>
      <c r="P5" s="203"/>
      <c r="Q5" s="47">
        <v>1718</v>
      </c>
    </row>
    <row r="6" spans="1:17" x14ac:dyDescent="0.25">
      <c r="A6" s="208" t="s">
        <v>1</v>
      </c>
      <c r="B6" s="47">
        <v>5</v>
      </c>
      <c r="C6" s="168">
        <v>4.2372881355932197</v>
      </c>
      <c r="D6" s="137"/>
      <c r="E6" s="47">
        <v>2</v>
      </c>
      <c r="F6" s="168">
        <v>1.6949152542372881</v>
      </c>
      <c r="G6" s="47">
        <v>2</v>
      </c>
      <c r="H6" s="203">
        <v>1.6949152542372881</v>
      </c>
      <c r="I6" s="47">
        <v>2</v>
      </c>
      <c r="J6" s="203">
        <v>1.6949152542372881</v>
      </c>
      <c r="K6" s="47">
        <v>4</v>
      </c>
      <c r="L6" s="203">
        <v>3.3898305084745761</v>
      </c>
      <c r="M6" s="203"/>
      <c r="N6" s="47">
        <v>113</v>
      </c>
      <c r="O6" s="203">
        <v>95.762711864406782</v>
      </c>
      <c r="P6" s="203"/>
      <c r="Q6" s="47">
        <v>118</v>
      </c>
    </row>
    <row r="7" spans="1:17" x14ac:dyDescent="0.25">
      <c r="A7" s="208" t="s">
        <v>2</v>
      </c>
      <c r="B7" s="47">
        <v>23</v>
      </c>
      <c r="C7" s="168">
        <v>6.0367454068241466</v>
      </c>
      <c r="D7" s="137"/>
      <c r="E7" s="47">
        <v>11</v>
      </c>
      <c r="F7" s="168">
        <v>2.8871391076115485</v>
      </c>
      <c r="G7" s="47">
        <v>8</v>
      </c>
      <c r="H7" s="203">
        <v>2.0997375328083989</v>
      </c>
      <c r="I7" s="47">
        <v>8</v>
      </c>
      <c r="J7" s="203">
        <v>2.0997375328083989</v>
      </c>
      <c r="K7" s="47">
        <v>11</v>
      </c>
      <c r="L7" s="203">
        <v>2.8871391076115485</v>
      </c>
      <c r="M7" s="203"/>
      <c r="N7" s="47">
        <v>358</v>
      </c>
      <c r="O7" s="203">
        <v>93.963254593175847</v>
      </c>
      <c r="P7" s="203"/>
      <c r="Q7" s="47">
        <v>381</v>
      </c>
    </row>
    <row r="8" spans="1:17" x14ac:dyDescent="0.25">
      <c r="A8" s="208" t="s">
        <v>3</v>
      </c>
      <c r="B8" s="47">
        <v>109</v>
      </c>
      <c r="C8" s="168">
        <v>5.322265625</v>
      </c>
      <c r="D8" s="137"/>
      <c r="E8" s="47">
        <v>57</v>
      </c>
      <c r="F8" s="168">
        <v>2.783203125</v>
      </c>
      <c r="G8" s="47">
        <v>22</v>
      </c>
      <c r="H8" s="203">
        <v>1.07421875</v>
      </c>
      <c r="I8" s="47">
        <v>44</v>
      </c>
      <c r="J8" s="203">
        <v>2.1484375</v>
      </c>
      <c r="K8" s="47">
        <v>38</v>
      </c>
      <c r="L8" s="203">
        <v>1.85546875</v>
      </c>
      <c r="M8" s="203"/>
      <c r="N8" s="47">
        <v>1939</v>
      </c>
      <c r="O8" s="203">
        <v>94.677734375</v>
      </c>
      <c r="P8" s="203"/>
      <c r="Q8" s="47">
        <v>2048</v>
      </c>
    </row>
    <row r="9" spans="1:17" x14ac:dyDescent="0.25">
      <c r="A9" s="208" t="s">
        <v>4</v>
      </c>
      <c r="B9" s="47">
        <v>25</v>
      </c>
      <c r="C9" s="168">
        <v>4.9309664694280082</v>
      </c>
      <c r="D9" s="137"/>
      <c r="E9" s="47">
        <v>13</v>
      </c>
      <c r="F9" s="168">
        <v>2.5641025641025639</v>
      </c>
      <c r="G9" s="47">
        <v>6</v>
      </c>
      <c r="H9" s="203">
        <v>1.1834319526627219</v>
      </c>
      <c r="I9" s="47">
        <v>8</v>
      </c>
      <c r="J9" s="203">
        <v>1.5779092702169626</v>
      </c>
      <c r="K9" s="47">
        <v>13</v>
      </c>
      <c r="L9" s="203">
        <v>2.5641025641025639</v>
      </c>
      <c r="M9" s="203"/>
      <c r="N9" s="47">
        <v>482</v>
      </c>
      <c r="O9" s="203">
        <v>95.069033530571986</v>
      </c>
      <c r="P9" s="203"/>
      <c r="Q9" s="47">
        <v>507</v>
      </c>
    </row>
    <row r="10" spans="1:17" s="165" customFormat="1" x14ac:dyDescent="0.25">
      <c r="A10" s="209" t="s">
        <v>5</v>
      </c>
      <c r="B10" s="204">
        <v>8</v>
      </c>
      <c r="C10" s="205">
        <v>3.8095238095238098</v>
      </c>
      <c r="D10" s="137"/>
      <c r="E10" s="204">
        <v>5</v>
      </c>
      <c r="F10" s="205">
        <v>2.3809523809523809</v>
      </c>
      <c r="G10" s="204">
        <v>2</v>
      </c>
      <c r="H10" s="206">
        <v>0.95238095238095244</v>
      </c>
      <c r="I10" s="204">
        <v>1</v>
      </c>
      <c r="J10" s="206">
        <v>0.47619047619047622</v>
      </c>
      <c r="K10" s="204">
        <v>5</v>
      </c>
      <c r="L10" s="206">
        <v>2.3809523809523809</v>
      </c>
      <c r="M10" s="206"/>
      <c r="N10" s="204">
        <v>202</v>
      </c>
      <c r="O10" s="206">
        <v>96.19047619047619</v>
      </c>
      <c r="P10" s="206"/>
      <c r="Q10" s="204">
        <v>210</v>
      </c>
    </row>
    <row r="11" spans="1:17" s="165" customFormat="1" x14ac:dyDescent="0.25">
      <c r="A11" s="209" t="s">
        <v>6</v>
      </c>
      <c r="B11" s="204">
        <v>17</v>
      </c>
      <c r="C11" s="205">
        <v>5.7239057239057241</v>
      </c>
      <c r="D11" s="137"/>
      <c r="E11" s="204">
        <v>8</v>
      </c>
      <c r="F11" s="205">
        <v>2.6936026936026933</v>
      </c>
      <c r="G11" s="204">
        <v>4</v>
      </c>
      <c r="H11" s="206">
        <v>1.3468013468013467</v>
      </c>
      <c r="I11" s="204">
        <v>7</v>
      </c>
      <c r="J11" s="206">
        <v>2.3569023569023568</v>
      </c>
      <c r="K11" s="204">
        <v>8</v>
      </c>
      <c r="L11" s="206">
        <v>2.6936026936026933</v>
      </c>
      <c r="M11" s="206"/>
      <c r="N11" s="204">
        <v>280</v>
      </c>
      <c r="O11" s="206">
        <v>94.276094276094284</v>
      </c>
      <c r="P11" s="206"/>
      <c r="Q11" s="204">
        <v>297</v>
      </c>
    </row>
    <row r="12" spans="1:17" x14ac:dyDescent="0.25">
      <c r="A12" s="208" t="s">
        <v>7</v>
      </c>
      <c r="B12" s="47">
        <v>68</v>
      </c>
      <c r="C12" s="168">
        <v>7.0103092783505154</v>
      </c>
      <c r="D12" s="137"/>
      <c r="E12" s="47">
        <v>29</v>
      </c>
      <c r="F12" s="168">
        <v>2.9896907216494846</v>
      </c>
      <c r="G12" s="47">
        <v>15</v>
      </c>
      <c r="H12" s="203">
        <v>1.5463917525773196</v>
      </c>
      <c r="I12" s="47">
        <v>31</v>
      </c>
      <c r="J12" s="203">
        <v>3.1958762886597936</v>
      </c>
      <c r="K12" s="47">
        <v>30</v>
      </c>
      <c r="L12" s="203">
        <v>3.0927835051546393</v>
      </c>
      <c r="M12" s="203"/>
      <c r="N12" s="47">
        <v>902</v>
      </c>
      <c r="O12" s="203">
        <v>92.989690721649481</v>
      </c>
      <c r="P12" s="203"/>
      <c r="Q12" s="47">
        <v>970</v>
      </c>
    </row>
    <row r="13" spans="1:17" x14ac:dyDescent="0.25">
      <c r="A13" s="208" t="s">
        <v>8</v>
      </c>
      <c r="B13" s="47">
        <v>19</v>
      </c>
      <c r="C13" s="168">
        <v>4.8717948717948723</v>
      </c>
      <c r="D13" s="137"/>
      <c r="E13" s="47">
        <v>10</v>
      </c>
      <c r="F13" s="168">
        <v>2.5641025641025639</v>
      </c>
      <c r="G13" s="47">
        <v>5</v>
      </c>
      <c r="H13" s="203">
        <v>1.2820512820512819</v>
      </c>
      <c r="I13" s="47">
        <v>5</v>
      </c>
      <c r="J13" s="203">
        <v>1.2820512820512819</v>
      </c>
      <c r="K13" s="47">
        <v>10</v>
      </c>
      <c r="L13" s="203">
        <v>2.5641025641025639</v>
      </c>
      <c r="M13" s="203"/>
      <c r="N13" s="47">
        <v>371</v>
      </c>
      <c r="O13" s="203">
        <v>95.128205128205124</v>
      </c>
      <c r="P13" s="203"/>
      <c r="Q13" s="47">
        <v>390</v>
      </c>
    </row>
    <row r="14" spans="1:17" x14ac:dyDescent="0.25">
      <c r="A14" s="208" t="s">
        <v>9</v>
      </c>
      <c r="B14" s="47">
        <v>40</v>
      </c>
      <c r="C14" s="168">
        <v>5.9612518628912072</v>
      </c>
      <c r="D14" s="137"/>
      <c r="E14" s="47">
        <v>19</v>
      </c>
      <c r="F14" s="168">
        <v>2.8315946348733236</v>
      </c>
      <c r="G14" s="47">
        <v>13</v>
      </c>
      <c r="H14" s="203">
        <v>1.9374068554396422</v>
      </c>
      <c r="I14" s="47">
        <v>22</v>
      </c>
      <c r="J14" s="203">
        <v>3.278688524590164</v>
      </c>
      <c r="K14" s="47">
        <v>15</v>
      </c>
      <c r="L14" s="203">
        <v>2.2354694485842028</v>
      </c>
      <c r="M14" s="203"/>
      <c r="N14" s="47">
        <v>631</v>
      </c>
      <c r="O14" s="203">
        <v>94.038748137108797</v>
      </c>
      <c r="P14" s="203"/>
      <c r="Q14" s="47">
        <v>671</v>
      </c>
    </row>
    <row r="15" spans="1:17" x14ac:dyDescent="0.25">
      <c r="A15" s="208" t="s">
        <v>10</v>
      </c>
      <c r="B15" s="47">
        <v>47</v>
      </c>
      <c r="C15" s="168">
        <v>8.0479452054794525</v>
      </c>
      <c r="D15" s="137"/>
      <c r="E15" s="47">
        <v>25</v>
      </c>
      <c r="F15" s="168">
        <v>4.2808219178082192</v>
      </c>
      <c r="G15" s="47">
        <v>16</v>
      </c>
      <c r="H15" s="203">
        <v>2.7397260273972601</v>
      </c>
      <c r="I15" s="47">
        <v>21</v>
      </c>
      <c r="J15" s="203">
        <v>3.595890410958904</v>
      </c>
      <c r="K15" s="47">
        <v>19</v>
      </c>
      <c r="L15" s="203">
        <v>3.2534246575342465</v>
      </c>
      <c r="M15" s="203"/>
      <c r="N15" s="47">
        <v>537</v>
      </c>
      <c r="O15" s="203">
        <v>91.952054794520549</v>
      </c>
      <c r="P15" s="203"/>
      <c r="Q15" s="47">
        <v>584</v>
      </c>
    </row>
    <row r="16" spans="1:17" x14ac:dyDescent="0.25">
      <c r="A16" s="208" t="s">
        <v>11</v>
      </c>
      <c r="B16" s="47">
        <v>11</v>
      </c>
      <c r="C16" s="168">
        <v>6.25</v>
      </c>
      <c r="D16" s="137"/>
      <c r="E16" s="47">
        <v>3</v>
      </c>
      <c r="F16" s="168">
        <v>1.7045454545454544</v>
      </c>
      <c r="G16" s="47">
        <v>3</v>
      </c>
      <c r="H16" s="203">
        <v>1.7045454545454544</v>
      </c>
      <c r="I16" s="47">
        <v>4</v>
      </c>
      <c r="J16" s="203">
        <v>2.2727272727272729</v>
      </c>
      <c r="K16" s="47">
        <v>4</v>
      </c>
      <c r="L16" s="203">
        <v>2.2727272727272729</v>
      </c>
      <c r="M16" s="203"/>
      <c r="N16" s="47">
        <v>165</v>
      </c>
      <c r="O16" s="203">
        <v>93.75</v>
      </c>
      <c r="P16" s="203"/>
      <c r="Q16" s="47">
        <v>176</v>
      </c>
    </row>
    <row r="17" spans="1:17" x14ac:dyDescent="0.25">
      <c r="A17" s="208" t="s">
        <v>12</v>
      </c>
      <c r="B17" s="47">
        <v>25</v>
      </c>
      <c r="C17" s="168">
        <v>6.2344139650872821</v>
      </c>
      <c r="D17" s="137"/>
      <c r="E17" s="47">
        <v>10</v>
      </c>
      <c r="F17" s="168">
        <v>2.4937655860349128</v>
      </c>
      <c r="G17" s="47">
        <v>7</v>
      </c>
      <c r="H17" s="203">
        <v>1.7456359102244388</v>
      </c>
      <c r="I17" s="47">
        <v>12</v>
      </c>
      <c r="J17" s="203">
        <v>2.9925187032418954</v>
      </c>
      <c r="K17" s="47">
        <v>11</v>
      </c>
      <c r="L17" s="203">
        <v>2.7431421446384037</v>
      </c>
      <c r="M17" s="203"/>
      <c r="N17" s="47">
        <v>376</v>
      </c>
      <c r="O17" s="203">
        <v>93.765586034912715</v>
      </c>
      <c r="P17" s="203"/>
      <c r="Q17" s="47">
        <v>401</v>
      </c>
    </row>
    <row r="18" spans="1:17" x14ac:dyDescent="0.25">
      <c r="A18" s="208" t="s">
        <v>13</v>
      </c>
      <c r="B18" s="47">
        <v>85</v>
      </c>
      <c r="C18" s="168">
        <v>10.598503740648379</v>
      </c>
      <c r="D18" s="137"/>
      <c r="E18" s="47">
        <v>38</v>
      </c>
      <c r="F18" s="168">
        <v>4.7381546134663344</v>
      </c>
      <c r="G18" s="47">
        <v>25</v>
      </c>
      <c r="H18" s="203">
        <v>3.117206982543641</v>
      </c>
      <c r="I18" s="47">
        <v>37</v>
      </c>
      <c r="J18" s="203">
        <v>4.6134663341645883</v>
      </c>
      <c r="K18" s="47">
        <v>45</v>
      </c>
      <c r="L18" s="203">
        <v>5.6109725685785534</v>
      </c>
      <c r="M18" s="203"/>
      <c r="N18" s="47">
        <v>717</v>
      </c>
      <c r="O18" s="203">
        <v>89.401496259351617</v>
      </c>
      <c r="P18" s="203"/>
      <c r="Q18" s="47">
        <v>802</v>
      </c>
    </row>
    <row r="19" spans="1:17" x14ac:dyDescent="0.25">
      <c r="A19" s="208" t="s">
        <v>14</v>
      </c>
      <c r="B19" s="47">
        <v>13</v>
      </c>
      <c r="C19" s="168">
        <v>2.8571428571428572</v>
      </c>
      <c r="D19" s="137"/>
      <c r="E19" s="47">
        <v>9</v>
      </c>
      <c r="F19" s="168">
        <v>1.9780219780219779</v>
      </c>
      <c r="G19" s="47">
        <v>4</v>
      </c>
      <c r="H19" s="203">
        <v>0.87912087912087911</v>
      </c>
      <c r="I19" s="47">
        <v>6</v>
      </c>
      <c r="J19" s="203">
        <v>1.3186813186813187</v>
      </c>
      <c r="K19" s="47">
        <v>6</v>
      </c>
      <c r="L19" s="203">
        <v>1.3186813186813187</v>
      </c>
      <c r="M19" s="203"/>
      <c r="N19" s="47">
        <v>442</v>
      </c>
      <c r="O19" s="203">
        <v>97.142857142857139</v>
      </c>
      <c r="P19" s="203"/>
      <c r="Q19" s="47">
        <v>455</v>
      </c>
    </row>
    <row r="20" spans="1:17" x14ac:dyDescent="0.25">
      <c r="A20" s="208" t="s">
        <v>15</v>
      </c>
      <c r="B20" s="47">
        <v>10</v>
      </c>
      <c r="C20" s="168">
        <v>4.6948356807511731</v>
      </c>
      <c r="D20" s="137"/>
      <c r="E20" s="47">
        <v>1</v>
      </c>
      <c r="F20" s="168">
        <v>0.46948356807511737</v>
      </c>
      <c r="G20" s="47">
        <v>0</v>
      </c>
      <c r="H20" s="203">
        <v>0</v>
      </c>
      <c r="I20" s="47">
        <v>6</v>
      </c>
      <c r="J20" s="203">
        <v>2.8169014084507045</v>
      </c>
      <c r="K20" s="47">
        <v>7</v>
      </c>
      <c r="L20" s="203">
        <v>3.286384976525822</v>
      </c>
      <c r="M20" s="203"/>
      <c r="N20" s="47">
        <v>203</v>
      </c>
      <c r="O20" s="203">
        <v>95.305164319248831</v>
      </c>
      <c r="P20" s="203"/>
      <c r="Q20" s="47">
        <v>213</v>
      </c>
    </row>
    <row r="21" spans="1:17" x14ac:dyDescent="0.25">
      <c r="A21" s="208" t="s">
        <v>16</v>
      </c>
      <c r="B21" s="47">
        <v>54</v>
      </c>
      <c r="C21" s="168">
        <v>6.666666666666667</v>
      </c>
      <c r="D21" s="137"/>
      <c r="E21" s="47">
        <v>26</v>
      </c>
      <c r="F21" s="168">
        <v>3.2098765432098766</v>
      </c>
      <c r="G21" s="47">
        <v>12</v>
      </c>
      <c r="H21" s="203">
        <v>1.4814814814814816</v>
      </c>
      <c r="I21" s="47">
        <v>23</v>
      </c>
      <c r="J21" s="203">
        <v>2.8395061728395063</v>
      </c>
      <c r="K21" s="47">
        <v>23</v>
      </c>
      <c r="L21" s="203">
        <v>2.8395061728395063</v>
      </c>
      <c r="M21" s="203"/>
      <c r="N21" s="47">
        <v>756</v>
      </c>
      <c r="O21" s="203">
        <v>93.333333333333329</v>
      </c>
      <c r="P21" s="203"/>
      <c r="Q21" s="47">
        <v>810</v>
      </c>
    </row>
    <row r="22" spans="1:17" x14ac:dyDescent="0.25">
      <c r="A22" s="208" t="s">
        <v>17</v>
      </c>
      <c r="B22" s="47">
        <v>32</v>
      </c>
      <c r="C22" s="168">
        <v>6.6390041493775938</v>
      </c>
      <c r="D22" s="137"/>
      <c r="E22" s="47">
        <v>20</v>
      </c>
      <c r="F22" s="168">
        <v>4.1493775933609953</v>
      </c>
      <c r="G22" s="47">
        <v>6</v>
      </c>
      <c r="H22" s="203">
        <v>1.2448132780082988</v>
      </c>
      <c r="I22" s="47">
        <v>14</v>
      </c>
      <c r="J22" s="203">
        <v>2.904564315352697</v>
      </c>
      <c r="K22" s="47">
        <v>12</v>
      </c>
      <c r="L22" s="203">
        <v>2.4896265560165975</v>
      </c>
      <c r="M22" s="203"/>
      <c r="N22" s="47">
        <v>450</v>
      </c>
      <c r="O22" s="203">
        <v>93.360995850622402</v>
      </c>
      <c r="P22" s="203"/>
      <c r="Q22" s="47">
        <v>482</v>
      </c>
    </row>
    <row r="23" spans="1:17" x14ac:dyDescent="0.25">
      <c r="A23" s="208" t="s">
        <v>18</v>
      </c>
      <c r="B23" s="47">
        <v>11</v>
      </c>
      <c r="C23" s="168">
        <v>5.2132701421800949</v>
      </c>
      <c r="D23" s="137"/>
      <c r="E23" s="47">
        <v>8</v>
      </c>
      <c r="F23" s="168">
        <v>3.7914691943127963</v>
      </c>
      <c r="G23" s="47">
        <v>0</v>
      </c>
      <c r="H23" s="203">
        <v>0</v>
      </c>
      <c r="I23" s="47">
        <v>3</v>
      </c>
      <c r="J23" s="203">
        <v>1.4218009478672986</v>
      </c>
      <c r="K23" s="47">
        <v>4</v>
      </c>
      <c r="L23" s="203">
        <v>1.8957345971563981</v>
      </c>
      <c r="M23" s="203"/>
      <c r="N23" s="47">
        <v>200</v>
      </c>
      <c r="O23" s="203">
        <v>94.786729857819907</v>
      </c>
      <c r="P23" s="203"/>
      <c r="Q23" s="47">
        <v>211</v>
      </c>
    </row>
    <row r="24" spans="1:17" x14ac:dyDescent="0.25">
      <c r="A24" s="208" t="s">
        <v>19</v>
      </c>
      <c r="B24" s="47">
        <v>37</v>
      </c>
      <c r="C24" s="168">
        <v>6.7765567765567765</v>
      </c>
      <c r="D24" s="137"/>
      <c r="E24" s="47">
        <v>22</v>
      </c>
      <c r="F24" s="168">
        <v>4.0293040293040292</v>
      </c>
      <c r="G24" s="47">
        <v>8</v>
      </c>
      <c r="H24" s="203">
        <v>1.4652014652014651</v>
      </c>
      <c r="I24" s="47">
        <v>11</v>
      </c>
      <c r="J24" s="203">
        <v>2.0146520146520146</v>
      </c>
      <c r="K24" s="47">
        <v>14</v>
      </c>
      <c r="L24" s="203">
        <v>2.5641025641025639</v>
      </c>
      <c r="M24" s="203"/>
      <c r="N24" s="47">
        <v>509</v>
      </c>
      <c r="O24" s="203">
        <v>93.223443223443226</v>
      </c>
      <c r="P24" s="203"/>
      <c r="Q24" s="47">
        <v>546</v>
      </c>
    </row>
    <row r="25" spans="1:17" x14ac:dyDescent="0.25">
      <c r="A25" s="208" t="s">
        <v>20</v>
      </c>
      <c r="B25" s="47">
        <v>52</v>
      </c>
      <c r="C25" s="168">
        <v>6.8241469816272966</v>
      </c>
      <c r="D25" s="137"/>
      <c r="E25" s="47">
        <v>25</v>
      </c>
      <c r="F25" s="168">
        <v>3.2808398950131235</v>
      </c>
      <c r="G25" s="47">
        <v>15</v>
      </c>
      <c r="H25" s="203">
        <v>1.9685039370078741</v>
      </c>
      <c r="I25" s="47">
        <v>25</v>
      </c>
      <c r="J25" s="203">
        <v>3.2808398950131235</v>
      </c>
      <c r="K25" s="47">
        <v>24</v>
      </c>
      <c r="L25" s="203">
        <v>3.1496062992125982</v>
      </c>
      <c r="M25" s="203"/>
      <c r="N25" s="47">
        <v>710</v>
      </c>
      <c r="O25" s="203">
        <v>93.175853018372706</v>
      </c>
      <c r="P25" s="203"/>
      <c r="Q25" s="47">
        <v>762</v>
      </c>
    </row>
    <row r="26" spans="1:17" x14ac:dyDescent="0.25">
      <c r="A26" s="208" t="s">
        <v>21</v>
      </c>
      <c r="B26" s="47">
        <v>28</v>
      </c>
      <c r="C26" s="168">
        <v>4.9209138840070299</v>
      </c>
      <c r="D26" s="137"/>
      <c r="E26" s="47">
        <v>13</v>
      </c>
      <c r="F26" s="168">
        <v>2.2847100175746924</v>
      </c>
      <c r="G26" s="47">
        <v>9</v>
      </c>
      <c r="H26" s="203">
        <v>1.5817223198594026</v>
      </c>
      <c r="I26" s="47">
        <v>10</v>
      </c>
      <c r="J26" s="203">
        <v>1.7574692442882252</v>
      </c>
      <c r="K26" s="47">
        <v>11</v>
      </c>
      <c r="L26" s="203">
        <v>1.9332161687170473</v>
      </c>
      <c r="M26" s="203"/>
      <c r="N26" s="47">
        <v>541</v>
      </c>
      <c r="O26" s="203">
        <v>95.079086115992979</v>
      </c>
      <c r="P26" s="203"/>
      <c r="Q26" s="47">
        <v>569</v>
      </c>
    </row>
    <row r="27" spans="1:17" ht="8.25" customHeight="1" x14ac:dyDescent="0.25">
      <c r="A27" s="208"/>
      <c r="B27" s="47"/>
      <c r="C27" s="168"/>
      <c r="D27" s="137"/>
      <c r="E27" s="47"/>
      <c r="F27" s="168"/>
      <c r="G27" s="47"/>
      <c r="H27" s="203"/>
      <c r="I27" s="47"/>
      <c r="J27" s="203"/>
      <c r="K27" s="47"/>
      <c r="L27" s="203"/>
      <c r="M27" s="203"/>
      <c r="N27" s="47"/>
      <c r="O27" s="203"/>
      <c r="P27" s="203"/>
      <c r="Q27" s="47"/>
    </row>
    <row r="28" spans="1:17" x14ac:dyDescent="0.25">
      <c r="A28" s="208" t="s">
        <v>22</v>
      </c>
      <c r="B28" s="47">
        <v>193</v>
      </c>
      <c r="C28" s="168">
        <v>4.5252051582649475</v>
      </c>
      <c r="D28" s="137"/>
      <c r="E28" s="47">
        <v>101</v>
      </c>
      <c r="F28" s="168">
        <v>2.3681125439624853</v>
      </c>
      <c r="G28" s="47">
        <v>42</v>
      </c>
      <c r="H28" s="203">
        <v>0.98475967174677603</v>
      </c>
      <c r="I28" s="47">
        <v>72</v>
      </c>
      <c r="J28" s="203">
        <v>1.6881594372801876</v>
      </c>
      <c r="K28" s="47">
        <v>78</v>
      </c>
      <c r="L28" s="203">
        <v>1.8288393903868698</v>
      </c>
      <c r="M28" s="203"/>
      <c r="N28" s="47">
        <v>4072</v>
      </c>
      <c r="O28" s="203">
        <v>95.474794841735061</v>
      </c>
      <c r="P28" s="203"/>
      <c r="Q28" s="47">
        <v>4265</v>
      </c>
    </row>
    <row r="29" spans="1:17" x14ac:dyDescent="0.25">
      <c r="A29" s="208" t="s">
        <v>23</v>
      </c>
      <c r="B29" s="47">
        <v>152</v>
      </c>
      <c r="C29" s="168">
        <v>5.9889676910953513</v>
      </c>
      <c r="D29" s="137"/>
      <c r="E29" s="47">
        <v>71</v>
      </c>
      <c r="F29" s="168">
        <v>2.7974783293932228</v>
      </c>
      <c r="G29" s="47">
        <v>39</v>
      </c>
      <c r="H29" s="203">
        <v>1.5366430260047281</v>
      </c>
      <c r="I29" s="47">
        <v>66</v>
      </c>
      <c r="J29" s="203">
        <v>2.6004728132387704</v>
      </c>
      <c r="K29" s="47">
        <v>68</v>
      </c>
      <c r="L29" s="203">
        <v>2.6792750197005515</v>
      </c>
      <c r="M29" s="203"/>
      <c r="N29" s="47">
        <v>2386</v>
      </c>
      <c r="O29" s="203">
        <v>94.011032308904646</v>
      </c>
      <c r="P29" s="203"/>
      <c r="Q29" s="47">
        <v>2538</v>
      </c>
    </row>
    <row r="30" spans="1:17" x14ac:dyDescent="0.25">
      <c r="A30" s="208" t="s">
        <v>24</v>
      </c>
      <c r="B30" s="47">
        <v>168</v>
      </c>
      <c r="C30" s="168">
        <v>8.5583290881304137</v>
      </c>
      <c r="D30" s="137"/>
      <c r="E30" s="47">
        <v>76</v>
      </c>
      <c r="F30" s="168">
        <v>3.871625063678044</v>
      </c>
      <c r="G30" s="47">
        <v>51</v>
      </c>
      <c r="H30" s="203">
        <v>2.5980641874681609</v>
      </c>
      <c r="I30" s="47">
        <v>74</v>
      </c>
      <c r="J30" s="203">
        <v>3.7697401935812529</v>
      </c>
      <c r="K30" s="47">
        <v>79</v>
      </c>
      <c r="L30" s="203">
        <v>4.0244523688232299</v>
      </c>
      <c r="M30" s="203"/>
      <c r="N30" s="47">
        <v>1795</v>
      </c>
      <c r="O30" s="203">
        <v>91.441670911869593</v>
      </c>
      <c r="P30" s="203"/>
      <c r="Q30" s="47">
        <v>1963</v>
      </c>
    </row>
    <row r="31" spans="1:17" x14ac:dyDescent="0.25">
      <c r="A31" s="208" t="s">
        <v>25</v>
      </c>
      <c r="B31" s="47">
        <v>157</v>
      </c>
      <c r="C31" s="168">
        <v>5.7784320942215679</v>
      </c>
      <c r="D31" s="137"/>
      <c r="E31" s="47">
        <v>86</v>
      </c>
      <c r="F31" s="168">
        <v>3.1652557968347441</v>
      </c>
      <c r="G31" s="47">
        <v>30</v>
      </c>
      <c r="H31" s="203">
        <v>1.1041589988958409</v>
      </c>
      <c r="I31" s="47">
        <v>63</v>
      </c>
      <c r="J31" s="203">
        <v>2.3187338976812661</v>
      </c>
      <c r="K31" s="47">
        <v>66</v>
      </c>
      <c r="L31" s="203">
        <v>2.42914979757085</v>
      </c>
      <c r="M31" s="203"/>
      <c r="N31" s="47">
        <v>2560</v>
      </c>
      <c r="O31" s="203">
        <v>94.221567905778443</v>
      </c>
      <c r="P31" s="203"/>
      <c r="Q31" s="47">
        <v>2717</v>
      </c>
    </row>
    <row r="32" spans="1:17" x14ac:dyDescent="0.25">
      <c r="A32" s="208" t="s">
        <v>26</v>
      </c>
      <c r="B32" s="47">
        <v>80</v>
      </c>
      <c r="C32" s="168">
        <v>6.0105184072126221</v>
      </c>
      <c r="D32" s="137"/>
      <c r="E32" s="47">
        <v>38</v>
      </c>
      <c r="F32" s="168">
        <v>2.8549962434259957</v>
      </c>
      <c r="G32" s="47">
        <v>24</v>
      </c>
      <c r="H32" s="203">
        <v>1.8031555221637865</v>
      </c>
      <c r="I32" s="47">
        <v>35</v>
      </c>
      <c r="J32" s="203">
        <v>2.6296018031555222</v>
      </c>
      <c r="K32" s="47">
        <v>35</v>
      </c>
      <c r="L32" s="203">
        <v>2.6296018031555222</v>
      </c>
      <c r="M32" s="203"/>
      <c r="N32" s="47">
        <v>1251</v>
      </c>
      <c r="O32" s="203">
        <v>93.989481592787385</v>
      </c>
      <c r="P32" s="203"/>
      <c r="Q32" s="47">
        <v>1331</v>
      </c>
    </row>
    <row r="33" spans="1:17" x14ac:dyDescent="0.25">
      <c r="A33" s="210" t="s">
        <v>27</v>
      </c>
      <c r="B33" s="44">
        <v>750</v>
      </c>
      <c r="C33" s="45">
        <v>5.8529733104417048</v>
      </c>
      <c r="D33" s="116"/>
      <c r="E33" s="44">
        <v>372</v>
      </c>
      <c r="F33" s="45">
        <v>2.9030747619790853</v>
      </c>
      <c r="G33" s="44">
        <v>186</v>
      </c>
      <c r="H33" s="48">
        <v>1.4515373809895427</v>
      </c>
      <c r="I33" s="44">
        <v>310</v>
      </c>
      <c r="J33" s="48">
        <v>2.4192289683159047</v>
      </c>
      <c r="K33" s="44">
        <v>326</v>
      </c>
      <c r="L33" s="48">
        <v>2.5440923989386608</v>
      </c>
      <c r="M33" s="48"/>
      <c r="N33" s="44">
        <v>12064</v>
      </c>
      <c r="O33" s="48">
        <v>94.147026689558302</v>
      </c>
      <c r="P33" s="48"/>
      <c r="Q33" s="44">
        <v>12814</v>
      </c>
    </row>
    <row r="34" spans="1:17" x14ac:dyDescent="0.25">
      <c r="A34" s="9" t="s">
        <v>28</v>
      </c>
    </row>
  </sheetData>
  <mergeCells count="12">
    <mergeCell ref="A2:A4"/>
    <mergeCell ref="B2:C3"/>
    <mergeCell ref="E2:L2"/>
    <mergeCell ref="N2:O3"/>
    <mergeCell ref="A1:Q1"/>
    <mergeCell ref="Q2:Q3"/>
    <mergeCell ref="E3:F3"/>
    <mergeCell ref="G3:H3"/>
    <mergeCell ref="I3:J3"/>
    <mergeCell ref="K3:L3"/>
    <mergeCell ref="D2:D33"/>
    <mergeCell ref="P2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8"/>
  <sheetViews>
    <sheetView workbookViewId="0">
      <selection activeCell="F31" sqref="F31"/>
    </sheetView>
  </sheetViews>
  <sheetFormatPr defaultRowHeight="15" x14ac:dyDescent="0.25"/>
  <cols>
    <col min="1" max="1" width="33.7109375" customWidth="1"/>
    <col min="2" max="5" width="9.28515625" bestFit="1" customWidth="1"/>
    <col min="6" max="6" width="9.5703125" bestFit="1" customWidth="1"/>
    <col min="8" max="11" width="9.28515625" bestFit="1" customWidth="1"/>
    <col min="12" max="12" width="8" customWidth="1"/>
    <col min="14" max="17" width="9.28515625" bestFit="1" customWidth="1"/>
    <col min="18" max="18" width="9.5703125" bestFit="1" customWidth="1"/>
    <col min="20" max="23" width="9.28515625" bestFit="1" customWidth="1"/>
    <col min="24" max="24" width="9.5703125" bestFit="1" customWidth="1"/>
    <col min="26" max="29" width="9.28515625" bestFit="1" customWidth="1"/>
    <col min="30" max="30" width="9.5703125" bestFit="1" customWidth="1"/>
    <col min="32" max="35" width="9.28515625" bestFit="1" customWidth="1"/>
    <col min="36" max="36" width="9.5703125" bestFit="1" customWidth="1"/>
    <col min="38" max="41" width="9.28515625" bestFit="1" customWidth="1"/>
    <col min="42" max="42" width="9.5703125" bestFit="1" customWidth="1"/>
    <col min="44" max="47" width="9.28515625" bestFit="1" customWidth="1"/>
    <col min="48" max="48" width="9.5703125" bestFit="1" customWidth="1"/>
    <col min="50" max="53" width="9.28515625" bestFit="1" customWidth="1"/>
    <col min="54" max="54" width="9.5703125" bestFit="1" customWidth="1"/>
    <col min="56" max="59" width="9.28515625" bestFit="1" customWidth="1"/>
    <col min="60" max="60" width="9.5703125" bestFit="1" customWidth="1"/>
    <col min="62" max="65" width="9.28515625" bestFit="1" customWidth="1"/>
    <col min="66" max="66" width="9.5703125" bestFit="1" customWidth="1"/>
    <col min="68" max="71" width="9.28515625" bestFit="1" customWidth="1"/>
    <col min="72" max="72" width="9.5703125" bestFit="1" customWidth="1"/>
  </cols>
  <sheetData>
    <row r="1" spans="1:14" x14ac:dyDescent="0.25">
      <c r="A1" s="112" t="s">
        <v>151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x14ac:dyDescent="0.25">
      <c r="A2" s="114" t="s">
        <v>137</v>
      </c>
      <c r="B2" s="128" t="s">
        <v>57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84"/>
      <c r="N2" s="84"/>
    </row>
    <row r="3" spans="1:14" ht="81" x14ac:dyDescent="0.25">
      <c r="A3" s="114"/>
      <c r="B3" s="55" t="s">
        <v>48</v>
      </c>
      <c r="C3" s="55" t="s">
        <v>46</v>
      </c>
      <c r="D3" s="55" t="s">
        <v>47</v>
      </c>
      <c r="E3" s="55" t="s">
        <v>44</v>
      </c>
      <c r="F3" s="55" t="s">
        <v>53</v>
      </c>
      <c r="G3" s="55" t="s">
        <v>54</v>
      </c>
      <c r="H3" s="55" t="s">
        <v>52</v>
      </c>
      <c r="I3" s="55" t="s">
        <v>49</v>
      </c>
      <c r="J3" s="55" t="s">
        <v>50</v>
      </c>
      <c r="K3" s="55" t="s">
        <v>51</v>
      </c>
      <c r="L3" s="56" t="s">
        <v>55</v>
      </c>
    </row>
    <row r="4" spans="1:14" ht="18" x14ac:dyDescent="0.25">
      <c r="A4" s="54" t="s">
        <v>61</v>
      </c>
      <c r="B4" s="20">
        <v>42.424242424242422</v>
      </c>
      <c r="C4" s="20">
        <v>63.63636363636364</v>
      </c>
      <c r="D4" s="20">
        <v>30.303030303030305</v>
      </c>
      <c r="E4" s="20">
        <v>60.606060606060602</v>
      </c>
      <c r="F4" s="20">
        <v>39.393939393939398</v>
      </c>
      <c r="G4" s="20">
        <v>54.545454545454547</v>
      </c>
      <c r="H4" s="20">
        <v>27.272727272727273</v>
      </c>
      <c r="I4" s="20">
        <v>51.515151515151516</v>
      </c>
      <c r="J4" s="20">
        <v>54.545454545454547</v>
      </c>
      <c r="K4" s="20">
        <v>51.515151515151516</v>
      </c>
      <c r="L4" s="20">
        <v>9.0909090909090899</v>
      </c>
    </row>
    <row r="5" spans="1:14" x14ac:dyDescent="0.25">
      <c r="A5" s="54" t="s">
        <v>62</v>
      </c>
      <c r="B5" s="20">
        <v>32.5</v>
      </c>
      <c r="C5" s="20">
        <v>47.5</v>
      </c>
      <c r="D5" s="20">
        <v>27.5</v>
      </c>
      <c r="E5" s="20">
        <v>42.5</v>
      </c>
      <c r="F5" s="20">
        <v>20</v>
      </c>
      <c r="G5" s="20">
        <v>47.5</v>
      </c>
      <c r="H5" s="20">
        <v>27.5</v>
      </c>
      <c r="I5" s="20">
        <v>47.5</v>
      </c>
      <c r="J5" s="20">
        <v>67.5</v>
      </c>
      <c r="K5" s="20">
        <v>65</v>
      </c>
      <c r="L5" s="20">
        <v>0</v>
      </c>
    </row>
    <row r="6" spans="1:14" x14ac:dyDescent="0.25">
      <c r="A6" s="54" t="s">
        <v>63</v>
      </c>
      <c r="B6" s="20">
        <v>83.5</v>
      </c>
      <c r="C6" s="20">
        <v>60.4</v>
      </c>
      <c r="D6" s="20">
        <v>72.5</v>
      </c>
      <c r="E6" s="20">
        <v>54.9</v>
      </c>
      <c r="F6" s="20">
        <v>76.900000000000006</v>
      </c>
      <c r="G6" s="20">
        <v>65.900000000000006</v>
      </c>
      <c r="H6" s="20">
        <v>44</v>
      </c>
      <c r="I6" s="20">
        <v>49.5</v>
      </c>
      <c r="J6" s="20">
        <v>57.1</v>
      </c>
      <c r="K6" s="20">
        <v>48.4</v>
      </c>
      <c r="L6" s="20">
        <v>6.6</v>
      </c>
    </row>
    <row r="7" spans="1:14" x14ac:dyDescent="0.25">
      <c r="A7" s="19" t="s">
        <v>64</v>
      </c>
      <c r="B7" s="20">
        <v>80.075519194461918</v>
      </c>
      <c r="C7" s="20">
        <v>76.098174952800505</v>
      </c>
      <c r="D7" s="20">
        <v>75.959723096286979</v>
      </c>
      <c r="E7" s="20">
        <v>75.267463813719331</v>
      </c>
      <c r="F7" s="20">
        <v>72.536186280679672</v>
      </c>
      <c r="G7" s="20">
        <v>65.928256765261168</v>
      </c>
      <c r="H7" s="20">
        <v>61.220893643801134</v>
      </c>
      <c r="I7" s="20">
        <v>49.679043423536818</v>
      </c>
      <c r="J7" s="20">
        <v>47.136563876651977</v>
      </c>
      <c r="K7" s="20">
        <v>40.893643801132789</v>
      </c>
      <c r="L7" s="20">
        <v>6.947765890497168</v>
      </c>
    </row>
    <row r="8" spans="1:14" x14ac:dyDescent="0.25">
      <c r="A8" s="54" t="s">
        <v>65</v>
      </c>
      <c r="B8" s="20">
        <v>73.885350318471339</v>
      </c>
      <c r="C8" s="20">
        <v>68.471337579617838</v>
      </c>
      <c r="D8" s="20">
        <v>71.337579617834393</v>
      </c>
      <c r="E8" s="20">
        <v>68.949044585987252</v>
      </c>
      <c r="F8" s="20">
        <v>66.719745222929944</v>
      </c>
      <c r="G8" s="20">
        <v>60.509554140127385</v>
      </c>
      <c r="H8" s="20">
        <v>56.210191082802545</v>
      </c>
      <c r="I8" s="20">
        <v>51.273885350318466</v>
      </c>
      <c r="J8" s="20">
        <v>40.445859872611464</v>
      </c>
      <c r="K8" s="20">
        <v>34.554140127388536</v>
      </c>
      <c r="L8" s="20">
        <v>8.9171974522292992</v>
      </c>
    </row>
    <row r="9" spans="1:14" x14ac:dyDescent="0.25">
      <c r="A9" s="54" t="s">
        <v>66</v>
      </c>
      <c r="B9" s="20">
        <v>92.9</v>
      </c>
      <c r="C9" s="20">
        <v>71.400000000000006</v>
      </c>
      <c r="D9" s="20">
        <v>50</v>
      </c>
      <c r="E9" s="20">
        <v>50</v>
      </c>
      <c r="F9" s="20">
        <v>57.1</v>
      </c>
      <c r="G9" s="20">
        <v>42.9</v>
      </c>
      <c r="H9" s="20">
        <v>35.700000000000003</v>
      </c>
      <c r="I9" s="20">
        <v>50</v>
      </c>
      <c r="J9" s="20">
        <v>64.3</v>
      </c>
      <c r="K9" s="20">
        <v>57.1</v>
      </c>
      <c r="L9" s="20">
        <v>7.1</v>
      </c>
    </row>
    <row r="10" spans="1:14" x14ac:dyDescent="0.25">
      <c r="A10" s="54" t="s">
        <v>67</v>
      </c>
      <c r="B10" s="20">
        <v>66.494845360824741</v>
      </c>
      <c r="C10" s="20">
        <v>55.154639175257728</v>
      </c>
      <c r="D10" s="20">
        <v>50</v>
      </c>
      <c r="E10" s="20">
        <v>55.670103092783506</v>
      </c>
      <c r="F10" s="20">
        <v>48.96907216494845</v>
      </c>
      <c r="G10" s="20">
        <v>59.793814432989691</v>
      </c>
      <c r="H10" s="20">
        <v>39.690721649484537</v>
      </c>
      <c r="I10" s="20">
        <v>46.907216494845358</v>
      </c>
      <c r="J10" s="20">
        <v>72.164948453608247</v>
      </c>
      <c r="K10" s="20">
        <v>61.855670103092777</v>
      </c>
      <c r="L10" s="20">
        <v>7.2164948453608249</v>
      </c>
    </row>
    <row r="11" spans="1:14" x14ac:dyDescent="0.25">
      <c r="A11" s="54" t="s">
        <v>68</v>
      </c>
      <c r="B11" s="20">
        <v>49.295774647887328</v>
      </c>
      <c r="C11" s="20">
        <v>50.704225352112672</v>
      </c>
      <c r="D11" s="20">
        <v>46.478873239436616</v>
      </c>
      <c r="E11" s="20">
        <v>57.74647887323944</v>
      </c>
      <c r="F11" s="20">
        <v>47.887323943661968</v>
      </c>
      <c r="G11" s="20">
        <v>43.661971830985919</v>
      </c>
      <c r="H11" s="20">
        <v>40.845070422535208</v>
      </c>
      <c r="I11" s="20">
        <v>56.338028169014081</v>
      </c>
      <c r="J11" s="20">
        <v>70.422535211267615</v>
      </c>
      <c r="K11" s="20">
        <v>49.29577464788732</v>
      </c>
      <c r="L11" s="20">
        <v>8.4507042253521139</v>
      </c>
    </row>
    <row r="12" spans="1:14" x14ac:dyDescent="0.25">
      <c r="A12" s="54" t="s">
        <v>69</v>
      </c>
      <c r="B12" s="20">
        <v>46.717971933001358</v>
      </c>
      <c r="C12" s="20">
        <v>48.030783159800819</v>
      </c>
      <c r="D12" s="20">
        <v>47.985513807152557</v>
      </c>
      <c r="E12" s="20">
        <v>45.676776822091441</v>
      </c>
      <c r="F12" s="20">
        <v>42.100497962879132</v>
      </c>
      <c r="G12" s="20">
        <v>41.014033499320959</v>
      </c>
      <c r="H12" s="20">
        <v>38.705296514259842</v>
      </c>
      <c r="I12" s="20">
        <v>39.701222272521505</v>
      </c>
      <c r="J12" s="20">
        <v>28.20280669986419</v>
      </c>
      <c r="K12" s="20">
        <v>21.91036668175645</v>
      </c>
      <c r="L12" s="20">
        <v>4.7080126754187415</v>
      </c>
    </row>
    <row r="13" spans="1:14" x14ac:dyDescent="0.25">
      <c r="A13" s="54" t="s">
        <v>79</v>
      </c>
      <c r="B13" s="20">
        <v>54.0625</v>
      </c>
      <c r="C13" s="20">
        <v>57.8125</v>
      </c>
      <c r="D13" s="20">
        <v>56.40625</v>
      </c>
      <c r="E13" s="20">
        <v>58.125</v>
      </c>
      <c r="F13" s="20">
        <v>51.71875</v>
      </c>
      <c r="G13" s="20">
        <v>54.84375</v>
      </c>
      <c r="H13" s="20">
        <v>48.4375</v>
      </c>
      <c r="I13" s="20">
        <v>49.6875</v>
      </c>
      <c r="J13" s="20">
        <v>41.5625</v>
      </c>
      <c r="K13" s="20">
        <v>34.6875</v>
      </c>
      <c r="L13" s="20">
        <v>8.28125</v>
      </c>
    </row>
    <row r="14" spans="1:14" x14ac:dyDescent="0.25">
      <c r="A14" s="54" t="s">
        <v>71</v>
      </c>
      <c r="B14" s="20">
        <v>56.691253951527919</v>
      </c>
      <c r="C14" s="20">
        <v>52.79241306638567</v>
      </c>
      <c r="D14" s="20">
        <v>55.532139093782931</v>
      </c>
      <c r="E14" s="20">
        <v>51.211801896733405</v>
      </c>
      <c r="F14" s="20">
        <v>50.158061116965229</v>
      </c>
      <c r="G14" s="20">
        <v>46.15384615384616</v>
      </c>
      <c r="H14" s="20">
        <v>43.624868282402531</v>
      </c>
      <c r="I14" s="20">
        <v>46.048472075869334</v>
      </c>
      <c r="J14" s="20">
        <v>37.723919915700741</v>
      </c>
      <c r="K14" s="20">
        <v>27.081138040042148</v>
      </c>
      <c r="L14" s="20">
        <v>6.7439409905163323</v>
      </c>
    </row>
    <row r="15" spans="1:14" x14ac:dyDescent="0.25">
      <c r="A15" s="57" t="s">
        <v>45</v>
      </c>
      <c r="B15" s="58">
        <v>70.407366942406753</v>
      </c>
      <c r="C15" s="58">
        <v>67.551115966911198</v>
      </c>
      <c r="D15" s="58">
        <v>67.54331200249726</v>
      </c>
      <c r="E15" s="58">
        <v>66.513188699859526</v>
      </c>
      <c r="F15" s="58">
        <v>63.578898080224754</v>
      </c>
      <c r="G15" s="58">
        <v>59.02138286249415</v>
      </c>
      <c r="H15" s="58">
        <v>54.370220071796474</v>
      </c>
      <c r="I15" s="58">
        <v>47.760262213204307</v>
      </c>
      <c r="J15" s="58">
        <v>43.249570781957232</v>
      </c>
      <c r="K15" s="58">
        <v>36.514749492742311</v>
      </c>
      <c r="L15" s="58">
        <v>6.7036054315592324</v>
      </c>
    </row>
    <row r="16" spans="1:14" x14ac:dyDescent="0.25">
      <c r="A16" s="9" t="s">
        <v>96</v>
      </c>
    </row>
    <row r="17" spans="1:14" ht="42.75" customHeight="1" x14ac:dyDescent="0.25">
      <c r="A17" s="149" t="s">
        <v>140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2"/>
      <c r="N17" s="152"/>
    </row>
    <row r="18" spans="1:14" x14ac:dyDescent="0.25">
      <c r="L18" s="53"/>
    </row>
  </sheetData>
  <mergeCells count="4">
    <mergeCell ref="A1:N1"/>
    <mergeCell ref="B2:L2"/>
    <mergeCell ref="A2:A3"/>
    <mergeCell ref="A17:L17"/>
  </mergeCells>
  <pageMargins left="0" right="0" top="0.74803149606299213" bottom="0.74803149606299213" header="0.31496062992125984" footer="0.31496062992125984"/>
  <pageSetup scale="88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0"/>
  <sheetViews>
    <sheetView workbookViewId="0">
      <selection activeCell="H28" sqref="H28"/>
    </sheetView>
  </sheetViews>
  <sheetFormatPr defaultRowHeight="15" x14ac:dyDescent="0.25"/>
  <cols>
    <col min="1" max="1" width="13.7109375" customWidth="1"/>
  </cols>
  <sheetData>
    <row r="1" spans="1:14" ht="27" customHeight="1" x14ac:dyDescent="0.25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84"/>
      <c r="N1" s="84"/>
    </row>
    <row r="2" spans="1:14" x14ac:dyDescent="0.25">
      <c r="A2" s="114" t="s">
        <v>136</v>
      </c>
      <c r="B2" s="128" t="s">
        <v>57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81" x14ac:dyDescent="0.25">
      <c r="A3" s="114"/>
      <c r="B3" s="55" t="s">
        <v>48</v>
      </c>
      <c r="C3" s="55" t="s">
        <v>46</v>
      </c>
      <c r="D3" s="55" t="s">
        <v>47</v>
      </c>
      <c r="E3" s="55" t="s">
        <v>44</v>
      </c>
      <c r="F3" s="55" t="s">
        <v>53</v>
      </c>
      <c r="G3" s="55" t="s">
        <v>54</v>
      </c>
      <c r="H3" s="55" t="s">
        <v>52</v>
      </c>
      <c r="I3" s="55" t="s">
        <v>49</v>
      </c>
      <c r="J3" s="55" t="s">
        <v>50</v>
      </c>
      <c r="K3" s="55" t="s">
        <v>51</v>
      </c>
      <c r="L3" s="56" t="s">
        <v>55</v>
      </c>
    </row>
    <row r="4" spans="1:14" x14ac:dyDescent="0.25">
      <c r="A4" s="108" t="s">
        <v>153</v>
      </c>
      <c r="B4" s="105">
        <v>3222</v>
      </c>
      <c r="C4" s="105">
        <v>3054</v>
      </c>
      <c r="D4" s="105">
        <v>3154</v>
      </c>
      <c r="E4" s="105">
        <v>3018</v>
      </c>
      <c r="F4" s="105">
        <v>2765</v>
      </c>
      <c r="G4" s="105">
        <v>2602</v>
      </c>
      <c r="H4" s="105">
        <v>2438</v>
      </c>
      <c r="I4" s="105">
        <v>1940</v>
      </c>
      <c r="J4" s="105">
        <v>1736</v>
      </c>
      <c r="K4" s="105">
        <v>1446</v>
      </c>
      <c r="L4" s="105">
        <v>284</v>
      </c>
    </row>
    <row r="5" spans="1:14" x14ac:dyDescent="0.25">
      <c r="A5" s="108" t="s">
        <v>154</v>
      </c>
      <c r="B5" s="106">
        <v>1507</v>
      </c>
      <c r="C5" s="106">
        <v>1585</v>
      </c>
      <c r="D5" s="106">
        <v>1528</v>
      </c>
      <c r="E5" s="106">
        <v>1611</v>
      </c>
      <c r="F5" s="106">
        <v>1450</v>
      </c>
      <c r="G5" s="106">
        <v>1359</v>
      </c>
      <c r="H5" s="106">
        <v>1227</v>
      </c>
      <c r="I5" s="106">
        <v>1218</v>
      </c>
      <c r="J5" s="106">
        <v>1102</v>
      </c>
      <c r="K5" s="106">
        <v>904</v>
      </c>
      <c r="L5" s="106">
        <v>144</v>
      </c>
    </row>
    <row r="6" spans="1:14" x14ac:dyDescent="0.25">
      <c r="A6" s="108" t="s">
        <v>24</v>
      </c>
      <c r="B6" s="105">
        <v>1337</v>
      </c>
      <c r="C6" s="105">
        <v>1268</v>
      </c>
      <c r="D6" s="105">
        <v>1290</v>
      </c>
      <c r="E6" s="105">
        <v>1229</v>
      </c>
      <c r="F6" s="105">
        <v>1225</v>
      </c>
      <c r="G6" s="105">
        <v>1140</v>
      </c>
      <c r="H6" s="105">
        <v>1033</v>
      </c>
      <c r="I6" s="105">
        <v>941</v>
      </c>
      <c r="J6" s="105">
        <v>850</v>
      </c>
      <c r="K6" s="105">
        <v>738</v>
      </c>
      <c r="L6" s="105">
        <v>116</v>
      </c>
    </row>
    <row r="7" spans="1:14" x14ac:dyDescent="0.25">
      <c r="A7" s="108" t="s">
        <v>25</v>
      </c>
      <c r="B7" s="105">
        <v>2016</v>
      </c>
      <c r="C7" s="105">
        <v>1851</v>
      </c>
      <c r="D7" s="105">
        <v>1824</v>
      </c>
      <c r="E7" s="105">
        <v>1796</v>
      </c>
      <c r="F7" s="105">
        <v>1854</v>
      </c>
      <c r="G7" s="105">
        <v>1687</v>
      </c>
      <c r="H7" s="105">
        <v>1550</v>
      </c>
      <c r="I7" s="105">
        <v>1404</v>
      </c>
      <c r="J7" s="105">
        <v>1308</v>
      </c>
      <c r="K7" s="105">
        <v>1109</v>
      </c>
      <c r="L7" s="105">
        <v>215</v>
      </c>
    </row>
    <row r="8" spans="1:14" x14ac:dyDescent="0.25">
      <c r="A8" s="108" t="s">
        <v>26</v>
      </c>
      <c r="B8" s="105">
        <v>940</v>
      </c>
      <c r="C8" s="105">
        <v>898</v>
      </c>
      <c r="D8" s="105">
        <v>859</v>
      </c>
      <c r="E8" s="105">
        <v>869</v>
      </c>
      <c r="F8" s="105">
        <v>853</v>
      </c>
      <c r="G8" s="105">
        <v>775</v>
      </c>
      <c r="H8" s="105">
        <v>719</v>
      </c>
      <c r="I8" s="105">
        <v>617</v>
      </c>
      <c r="J8" s="105">
        <v>546</v>
      </c>
      <c r="K8" s="105">
        <v>482</v>
      </c>
      <c r="L8" s="105">
        <v>100</v>
      </c>
    </row>
    <row r="9" spans="1:14" x14ac:dyDescent="0.25">
      <c r="A9" s="109" t="s">
        <v>56</v>
      </c>
      <c r="B9" s="110">
        <v>9022</v>
      </c>
      <c r="C9" s="110">
        <v>8656</v>
      </c>
      <c r="D9" s="110">
        <v>8655</v>
      </c>
      <c r="E9" s="110">
        <v>8523</v>
      </c>
      <c r="F9" s="110">
        <v>8147</v>
      </c>
      <c r="G9" s="110">
        <v>7563</v>
      </c>
      <c r="H9" s="110">
        <v>6967</v>
      </c>
      <c r="I9" s="110">
        <v>6120</v>
      </c>
      <c r="J9" s="110">
        <v>5542</v>
      </c>
      <c r="K9" s="110">
        <v>4679</v>
      </c>
      <c r="L9" s="110">
        <v>859</v>
      </c>
    </row>
    <row r="10" spans="1:14" x14ac:dyDescent="0.25">
      <c r="A10" s="17"/>
    </row>
    <row r="11" spans="1:14" x14ac:dyDescent="0.25">
      <c r="A11" s="114" t="s">
        <v>136</v>
      </c>
      <c r="B11" s="128" t="s">
        <v>57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1:14" ht="81" x14ac:dyDescent="0.25">
      <c r="A12" s="114"/>
      <c r="B12" s="55" t="s">
        <v>48</v>
      </c>
      <c r="C12" s="55" t="s">
        <v>46</v>
      </c>
      <c r="D12" s="55" t="s">
        <v>47</v>
      </c>
      <c r="E12" s="55" t="s">
        <v>44</v>
      </c>
      <c r="F12" s="55" t="s">
        <v>53</v>
      </c>
      <c r="G12" s="55" t="s">
        <v>54</v>
      </c>
      <c r="H12" s="55" t="s">
        <v>52</v>
      </c>
      <c r="I12" s="55" t="s">
        <v>49</v>
      </c>
      <c r="J12" s="55" t="s">
        <v>50</v>
      </c>
      <c r="K12" s="55" t="s">
        <v>51</v>
      </c>
      <c r="L12" s="56" t="s">
        <v>55</v>
      </c>
    </row>
    <row r="13" spans="1:14" x14ac:dyDescent="0.25">
      <c r="A13" s="108" t="s">
        <v>153</v>
      </c>
      <c r="B13" s="107">
        <v>75.545134818288389</v>
      </c>
      <c r="C13" s="107">
        <v>71.606096131301285</v>
      </c>
      <c r="D13" s="107">
        <v>73.950762016412668</v>
      </c>
      <c r="E13" s="107">
        <v>70.762016412661197</v>
      </c>
      <c r="F13" s="107">
        <v>64.830011723329434</v>
      </c>
      <c r="G13" s="107">
        <v>61.008206330597893</v>
      </c>
      <c r="H13" s="107">
        <v>57.162954279015246</v>
      </c>
      <c r="I13" s="107">
        <v>45.486518171160611</v>
      </c>
      <c r="J13" s="107">
        <v>40.703399765533412</v>
      </c>
      <c r="K13" s="107">
        <v>33.903868698710433</v>
      </c>
      <c r="L13" s="107">
        <v>6.6588511137162953</v>
      </c>
    </row>
    <row r="14" spans="1:14" x14ac:dyDescent="0.25">
      <c r="A14" s="108" t="s">
        <v>154</v>
      </c>
      <c r="B14" s="107">
        <v>59.377462568951934</v>
      </c>
      <c r="C14" s="107">
        <v>62.450748620961384</v>
      </c>
      <c r="D14" s="107">
        <v>60.204885736800627</v>
      </c>
      <c r="E14" s="107">
        <v>63.475177304964539</v>
      </c>
      <c r="F14" s="107">
        <v>57.131599684791176</v>
      </c>
      <c r="G14" s="107">
        <v>53.546099290780148</v>
      </c>
      <c r="H14" s="107">
        <v>48.3451536643026</v>
      </c>
      <c r="I14" s="107">
        <v>47.990543735224591</v>
      </c>
      <c r="J14" s="107">
        <v>43.420015760441295</v>
      </c>
      <c r="K14" s="107">
        <v>35.61859732072498</v>
      </c>
      <c r="L14" s="107">
        <v>5.6737588652482271</v>
      </c>
    </row>
    <row r="15" spans="1:14" x14ac:dyDescent="0.25">
      <c r="A15" s="108" t="s">
        <v>24</v>
      </c>
      <c r="B15" s="107">
        <v>68.110035659704536</v>
      </c>
      <c r="C15" s="107">
        <v>64.595007641365257</v>
      </c>
      <c r="D15" s="107">
        <v>65.715741212429961</v>
      </c>
      <c r="E15" s="107">
        <v>62.608252674477839</v>
      </c>
      <c r="F15" s="107">
        <v>62.404482934284253</v>
      </c>
      <c r="G15" s="107">
        <v>58.074375955170652</v>
      </c>
      <c r="H15" s="107">
        <v>52.62353540499236</v>
      </c>
      <c r="I15" s="107">
        <v>47.936831380539992</v>
      </c>
      <c r="J15" s="107">
        <v>43.301069791136015</v>
      </c>
      <c r="K15" s="107">
        <v>37.59551706571574</v>
      </c>
      <c r="L15" s="107">
        <v>5.9093224656138563</v>
      </c>
    </row>
    <row r="16" spans="1:14" x14ac:dyDescent="0.25">
      <c r="A16" s="108" t="s">
        <v>25</v>
      </c>
      <c r="B16" s="107">
        <v>74.199484725800517</v>
      </c>
      <c r="C16" s="107">
        <v>68.126610231873386</v>
      </c>
      <c r="D16" s="107">
        <v>67.132867132867133</v>
      </c>
      <c r="E16" s="107">
        <v>66.102318733897675</v>
      </c>
      <c r="F16" s="107">
        <v>68.237026131762974</v>
      </c>
      <c r="G16" s="107">
        <v>62.09054103790946</v>
      </c>
      <c r="H16" s="107">
        <v>57.04821494295178</v>
      </c>
      <c r="I16" s="107">
        <v>51.674641148325364</v>
      </c>
      <c r="J16" s="107">
        <v>48.141332351858665</v>
      </c>
      <c r="K16" s="107">
        <v>40.817077659182921</v>
      </c>
      <c r="L16" s="107">
        <v>7.9131394920868612</v>
      </c>
    </row>
    <row r="17" spans="1:12" x14ac:dyDescent="0.25">
      <c r="A17" s="108" t="s">
        <v>26</v>
      </c>
      <c r="B17" s="107">
        <v>70.623591284748315</v>
      </c>
      <c r="C17" s="107">
        <v>67.468069120961687</v>
      </c>
      <c r="D17" s="107">
        <v>64.537941397445536</v>
      </c>
      <c r="E17" s="107">
        <v>65.289256198347118</v>
      </c>
      <c r="F17" s="107">
        <v>64.087152516904581</v>
      </c>
      <c r="G17" s="107">
        <v>58.226897069872273</v>
      </c>
      <c r="H17" s="107">
        <v>54.019534184823435</v>
      </c>
      <c r="I17" s="107">
        <v>46.356123215627349</v>
      </c>
      <c r="J17" s="107">
        <v>41.021788129226145</v>
      </c>
      <c r="K17" s="107">
        <v>36.213373403456053</v>
      </c>
      <c r="L17" s="107">
        <v>7.5131480090157767</v>
      </c>
    </row>
    <row r="18" spans="1:12" x14ac:dyDescent="0.25">
      <c r="A18" s="109" t="s">
        <v>56</v>
      </c>
      <c r="B18" s="111">
        <v>70.407366942406753</v>
      </c>
      <c r="C18" s="111">
        <v>67.551115966911198</v>
      </c>
      <c r="D18" s="111">
        <v>67.543312002497274</v>
      </c>
      <c r="E18" s="111">
        <v>66.513188699859526</v>
      </c>
      <c r="F18" s="111">
        <v>63.578898080224754</v>
      </c>
      <c r="G18" s="111">
        <v>59.021382862494143</v>
      </c>
      <c r="H18" s="111">
        <v>54.370220071796474</v>
      </c>
      <c r="I18" s="111">
        <v>47.760262213204307</v>
      </c>
      <c r="J18" s="111">
        <v>43.249570781957239</v>
      </c>
      <c r="K18" s="111">
        <v>36.514749492742318</v>
      </c>
      <c r="L18" s="111">
        <v>6.7036054315592324</v>
      </c>
    </row>
    <row r="19" spans="1:12" x14ac:dyDescent="0.25">
      <c r="A19" s="9" t="s">
        <v>28</v>
      </c>
    </row>
    <row r="20" spans="1:12" x14ac:dyDescent="0.25">
      <c r="A20" s="17"/>
    </row>
  </sheetData>
  <mergeCells count="5">
    <mergeCell ref="A1:L1"/>
    <mergeCell ref="A2:A3"/>
    <mergeCell ref="B2:L2"/>
    <mergeCell ref="A11:A12"/>
    <mergeCell ref="B11:L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36"/>
  <sheetViews>
    <sheetView topLeftCell="A13" workbookViewId="0">
      <selection activeCell="A35" sqref="A35:S36"/>
    </sheetView>
  </sheetViews>
  <sheetFormatPr defaultRowHeight="15" x14ac:dyDescent="0.25"/>
  <cols>
    <col min="1" max="1" width="37.140625" customWidth="1"/>
    <col min="2" max="2" width="9.5703125" customWidth="1"/>
    <col min="3" max="3" width="1.140625" customWidth="1"/>
    <col min="4" max="4" width="12.28515625" customWidth="1"/>
    <col min="5" max="5" width="11.42578125" customWidth="1"/>
    <col min="6" max="6" width="8.5703125" customWidth="1"/>
    <col min="7" max="7" width="10.5703125" customWidth="1"/>
    <col min="9" max="9" width="7.42578125" customWidth="1"/>
    <col min="12" max="12" width="8.42578125" customWidth="1"/>
    <col min="13" max="13" width="12.7109375" customWidth="1"/>
    <col min="14" max="14" width="8.42578125" customWidth="1"/>
    <col min="16" max="16" width="1" customWidth="1"/>
    <col min="17" max="17" width="8" customWidth="1"/>
    <col min="18" max="18" width="0.85546875" customWidth="1"/>
    <col min="19" max="19" width="8.140625" customWidth="1"/>
  </cols>
  <sheetData>
    <row r="1" spans="1:19" ht="37.5" customHeight="1" x14ac:dyDescent="0.25">
      <c r="A1" s="120" t="s">
        <v>156</v>
      </c>
      <c r="B1" s="120"/>
      <c r="C1" s="120"/>
      <c r="D1" s="120"/>
      <c r="E1" s="120"/>
      <c r="F1" s="120"/>
      <c r="G1" s="120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" customHeight="1" x14ac:dyDescent="0.25">
      <c r="A2" s="220" t="s">
        <v>60</v>
      </c>
      <c r="B2" s="129" t="s">
        <v>81</v>
      </c>
      <c r="C2" s="129"/>
      <c r="D2" s="145" t="s">
        <v>95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56"/>
      <c r="Q2" s="129" t="s">
        <v>82</v>
      </c>
      <c r="R2" s="129"/>
      <c r="S2" s="129" t="s">
        <v>58</v>
      </c>
    </row>
    <row r="3" spans="1:19" ht="51" customHeight="1" x14ac:dyDescent="0.25">
      <c r="A3" s="221"/>
      <c r="B3" s="130"/>
      <c r="C3" s="213"/>
      <c r="D3" s="52" t="s">
        <v>83</v>
      </c>
      <c r="E3" s="52" t="s">
        <v>84</v>
      </c>
      <c r="F3" s="52" t="s">
        <v>85</v>
      </c>
      <c r="G3" s="52" t="s">
        <v>86</v>
      </c>
      <c r="H3" s="52" t="s">
        <v>87</v>
      </c>
      <c r="I3" s="52" t="s">
        <v>88</v>
      </c>
      <c r="J3" s="52" t="s">
        <v>89</v>
      </c>
      <c r="K3" s="52" t="s">
        <v>90</v>
      </c>
      <c r="L3" s="52" t="s">
        <v>91</v>
      </c>
      <c r="M3" s="52" t="s">
        <v>92</v>
      </c>
      <c r="N3" s="52" t="s">
        <v>93</v>
      </c>
      <c r="O3" s="52" t="s">
        <v>94</v>
      </c>
      <c r="P3" s="189"/>
      <c r="Q3" s="132"/>
      <c r="R3" s="224"/>
      <c r="S3" s="130"/>
    </row>
    <row r="4" spans="1:19" x14ac:dyDescent="0.25">
      <c r="A4" s="222"/>
      <c r="B4" s="1" t="s">
        <v>34</v>
      </c>
      <c r="C4" s="159"/>
      <c r="D4" s="1" t="s">
        <v>34</v>
      </c>
      <c r="E4" s="1" t="s">
        <v>34</v>
      </c>
      <c r="F4" s="1" t="s">
        <v>34</v>
      </c>
      <c r="G4" s="1" t="s">
        <v>34</v>
      </c>
      <c r="H4" s="1" t="s">
        <v>34</v>
      </c>
      <c r="I4" s="1" t="s">
        <v>34</v>
      </c>
      <c r="J4" s="1" t="s">
        <v>34</v>
      </c>
      <c r="K4" s="1" t="s">
        <v>34</v>
      </c>
      <c r="L4" s="1" t="s">
        <v>34</v>
      </c>
      <c r="M4" s="1" t="s">
        <v>34</v>
      </c>
      <c r="N4" s="1" t="s">
        <v>34</v>
      </c>
      <c r="O4" s="1" t="s">
        <v>34</v>
      </c>
      <c r="P4" s="189"/>
      <c r="Q4" s="1" t="s">
        <v>34</v>
      </c>
      <c r="R4" s="224"/>
      <c r="S4" s="1" t="s">
        <v>34</v>
      </c>
    </row>
    <row r="5" spans="1:19" ht="19.5" x14ac:dyDescent="0.25">
      <c r="A5" s="217" t="s">
        <v>61</v>
      </c>
      <c r="B5" s="218">
        <v>32</v>
      </c>
      <c r="C5" s="160"/>
      <c r="D5" s="218">
        <v>24</v>
      </c>
      <c r="E5" s="218">
        <v>21</v>
      </c>
      <c r="F5" s="218">
        <v>18</v>
      </c>
      <c r="G5" s="218">
        <v>32</v>
      </c>
      <c r="H5" s="218">
        <v>28</v>
      </c>
      <c r="I5" s="218">
        <v>22</v>
      </c>
      <c r="J5" s="218">
        <v>23</v>
      </c>
      <c r="K5" s="218">
        <v>22</v>
      </c>
      <c r="L5" s="218">
        <v>25</v>
      </c>
      <c r="M5" s="218">
        <v>32</v>
      </c>
      <c r="N5" s="218">
        <v>17</v>
      </c>
      <c r="O5" s="218">
        <v>21</v>
      </c>
      <c r="P5" s="160"/>
      <c r="Q5" s="218">
        <v>0</v>
      </c>
      <c r="R5" s="160"/>
      <c r="S5" s="218">
        <v>32</v>
      </c>
    </row>
    <row r="6" spans="1:19" x14ac:dyDescent="0.25">
      <c r="A6" s="216" t="s">
        <v>62</v>
      </c>
      <c r="B6" s="160">
        <v>40</v>
      </c>
      <c r="C6" s="160"/>
      <c r="D6" s="160">
        <v>30</v>
      </c>
      <c r="E6" s="160">
        <v>35</v>
      </c>
      <c r="F6" s="160">
        <v>17</v>
      </c>
      <c r="G6" s="160">
        <v>40</v>
      </c>
      <c r="H6" s="160">
        <v>33</v>
      </c>
      <c r="I6" s="160">
        <v>17</v>
      </c>
      <c r="J6" s="160">
        <v>25</v>
      </c>
      <c r="K6" s="160">
        <v>16</v>
      </c>
      <c r="L6" s="160">
        <v>33</v>
      </c>
      <c r="M6" s="160">
        <v>36</v>
      </c>
      <c r="N6" s="160">
        <v>17</v>
      </c>
      <c r="O6" s="160">
        <v>25</v>
      </c>
      <c r="P6" s="160"/>
      <c r="Q6" s="160">
        <v>0</v>
      </c>
      <c r="R6" s="160"/>
      <c r="S6" s="160">
        <v>40</v>
      </c>
    </row>
    <row r="7" spans="1:19" x14ac:dyDescent="0.25">
      <c r="A7" s="216" t="s">
        <v>63</v>
      </c>
      <c r="B7" s="160">
        <v>91</v>
      </c>
      <c r="C7" s="160"/>
      <c r="D7" s="160">
        <v>56</v>
      </c>
      <c r="E7" s="160">
        <v>62</v>
      </c>
      <c r="F7" s="160">
        <v>23</v>
      </c>
      <c r="G7" s="160">
        <v>89</v>
      </c>
      <c r="H7" s="160">
        <v>69</v>
      </c>
      <c r="I7" s="160">
        <v>28</v>
      </c>
      <c r="J7" s="160">
        <v>35</v>
      </c>
      <c r="K7" s="160">
        <v>27</v>
      </c>
      <c r="L7" s="160">
        <v>76</v>
      </c>
      <c r="M7" s="160">
        <v>76</v>
      </c>
      <c r="N7" s="160">
        <v>22</v>
      </c>
      <c r="O7" s="160">
        <v>48</v>
      </c>
      <c r="P7" s="160"/>
      <c r="Q7" s="160">
        <v>0</v>
      </c>
      <c r="R7" s="160"/>
      <c r="S7" s="160">
        <v>91</v>
      </c>
    </row>
    <row r="8" spans="1:19" x14ac:dyDescent="0.25">
      <c r="A8" s="216" t="s">
        <v>64</v>
      </c>
      <c r="B8" s="160">
        <v>7846</v>
      </c>
      <c r="C8" s="160"/>
      <c r="D8" s="160">
        <v>4477</v>
      </c>
      <c r="E8" s="160">
        <v>2845</v>
      </c>
      <c r="F8" s="160">
        <v>2055</v>
      </c>
      <c r="G8" s="160">
        <v>7750</v>
      </c>
      <c r="H8" s="160">
        <v>6938</v>
      </c>
      <c r="I8" s="160">
        <v>2476</v>
      </c>
      <c r="J8" s="160">
        <v>2091</v>
      </c>
      <c r="K8" s="160">
        <v>1732</v>
      </c>
      <c r="L8" s="160">
        <v>2589</v>
      </c>
      <c r="M8" s="160">
        <v>4391</v>
      </c>
      <c r="N8" s="160">
        <v>922</v>
      </c>
      <c r="O8" s="160">
        <v>2832</v>
      </c>
      <c r="P8" s="160"/>
      <c r="Q8" s="160">
        <v>99</v>
      </c>
      <c r="R8" s="160"/>
      <c r="S8" s="160">
        <v>7945</v>
      </c>
    </row>
    <row r="9" spans="1:19" x14ac:dyDescent="0.25">
      <c r="A9" s="216" t="s">
        <v>65</v>
      </c>
      <c r="B9" s="160">
        <v>586</v>
      </c>
      <c r="C9" s="160"/>
      <c r="D9" s="160">
        <v>295</v>
      </c>
      <c r="E9" s="160">
        <v>199</v>
      </c>
      <c r="F9" s="160">
        <v>151</v>
      </c>
      <c r="G9" s="160">
        <v>577</v>
      </c>
      <c r="H9" s="160">
        <v>471</v>
      </c>
      <c r="I9" s="160">
        <v>162</v>
      </c>
      <c r="J9" s="160">
        <v>156</v>
      </c>
      <c r="K9" s="160">
        <v>141</v>
      </c>
      <c r="L9" s="160">
        <v>187</v>
      </c>
      <c r="M9" s="160">
        <v>313</v>
      </c>
      <c r="N9" s="160">
        <v>69</v>
      </c>
      <c r="O9" s="160">
        <v>191</v>
      </c>
      <c r="P9" s="160"/>
      <c r="Q9" s="160">
        <v>42</v>
      </c>
      <c r="R9" s="160"/>
      <c r="S9" s="160">
        <v>628</v>
      </c>
    </row>
    <row r="10" spans="1:19" s="41" customFormat="1" x14ac:dyDescent="0.25">
      <c r="A10" s="216" t="s">
        <v>66</v>
      </c>
      <c r="B10" s="160">
        <v>14</v>
      </c>
      <c r="C10" s="160"/>
      <c r="D10" s="160">
        <v>9</v>
      </c>
      <c r="E10" s="160">
        <v>10</v>
      </c>
      <c r="F10" s="160">
        <v>1</v>
      </c>
      <c r="G10" s="160">
        <v>14</v>
      </c>
      <c r="H10" s="160">
        <v>14</v>
      </c>
      <c r="I10" s="160">
        <v>2</v>
      </c>
      <c r="J10" s="160">
        <v>9</v>
      </c>
      <c r="K10" s="160">
        <v>4</v>
      </c>
      <c r="L10" s="160">
        <v>11</v>
      </c>
      <c r="M10" s="160">
        <v>12</v>
      </c>
      <c r="N10" s="160">
        <v>4</v>
      </c>
      <c r="O10" s="160">
        <v>10</v>
      </c>
      <c r="P10" s="160"/>
      <c r="Q10" s="160">
        <v>0</v>
      </c>
      <c r="R10" s="160"/>
      <c r="S10" s="160">
        <v>14</v>
      </c>
    </row>
    <row r="11" spans="1:19" s="41" customFormat="1" x14ac:dyDescent="0.25">
      <c r="A11" s="216" t="s">
        <v>67</v>
      </c>
      <c r="B11" s="160">
        <v>194</v>
      </c>
      <c r="C11" s="160"/>
      <c r="D11" s="160">
        <v>147</v>
      </c>
      <c r="E11" s="160">
        <v>126</v>
      </c>
      <c r="F11" s="160">
        <v>59</v>
      </c>
      <c r="G11" s="160">
        <v>194</v>
      </c>
      <c r="H11" s="160">
        <v>156</v>
      </c>
      <c r="I11" s="160">
        <v>94</v>
      </c>
      <c r="J11" s="160">
        <v>88</v>
      </c>
      <c r="K11" s="160">
        <v>91</v>
      </c>
      <c r="L11" s="160">
        <v>175</v>
      </c>
      <c r="M11" s="160">
        <v>186</v>
      </c>
      <c r="N11" s="160">
        <v>80</v>
      </c>
      <c r="O11" s="160">
        <v>129</v>
      </c>
      <c r="P11" s="160"/>
      <c r="Q11" s="160">
        <v>0</v>
      </c>
      <c r="R11" s="160"/>
      <c r="S11" s="160">
        <v>194</v>
      </c>
    </row>
    <row r="12" spans="1:19" x14ac:dyDescent="0.25">
      <c r="A12" s="216" t="s">
        <v>68</v>
      </c>
      <c r="B12" s="160">
        <v>71</v>
      </c>
      <c r="C12" s="160"/>
      <c r="D12" s="160">
        <v>59</v>
      </c>
      <c r="E12" s="160">
        <v>61</v>
      </c>
      <c r="F12" s="160">
        <v>31</v>
      </c>
      <c r="G12" s="160">
        <v>70</v>
      </c>
      <c r="H12" s="160">
        <v>61</v>
      </c>
      <c r="I12" s="160">
        <v>47</v>
      </c>
      <c r="J12" s="160">
        <v>48</v>
      </c>
      <c r="K12" s="160">
        <v>33</v>
      </c>
      <c r="L12" s="160">
        <v>22</v>
      </c>
      <c r="M12" s="160">
        <v>60</v>
      </c>
      <c r="N12" s="160">
        <v>38</v>
      </c>
      <c r="O12" s="160">
        <v>51</v>
      </c>
      <c r="P12" s="160"/>
      <c r="Q12" s="160">
        <v>0</v>
      </c>
      <c r="R12" s="160"/>
      <c r="S12" s="160">
        <v>71</v>
      </c>
    </row>
    <row r="13" spans="1:19" x14ac:dyDescent="0.25">
      <c r="A13" s="216" t="s">
        <v>69</v>
      </c>
      <c r="B13" s="160">
        <v>2140</v>
      </c>
      <c r="C13" s="160"/>
      <c r="D13" s="160">
        <v>1116</v>
      </c>
      <c r="E13" s="160">
        <v>657</v>
      </c>
      <c r="F13" s="160">
        <v>569</v>
      </c>
      <c r="G13" s="160">
        <v>2106</v>
      </c>
      <c r="H13" s="160">
        <v>1802</v>
      </c>
      <c r="I13" s="160">
        <v>511</v>
      </c>
      <c r="J13" s="160">
        <v>693</v>
      </c>
      <c r="K13" s="160">
        <v>532</v>
      </c>
      <c r="L13" s="160">
        <v>464</v>
      </c>
      <c r="M13" s="160">
        <v>965</v>
      </c>
      <c r="N13" s="160">
        <v>240</v>
      </c>
      <c r="O13" s="160">
        <v>744</v>
      </c>
      <c r="P13" s="160"/>
      <c r="Q13" s="160">
        <v>69</v>
      </c>
      <c r="R13" s="160"/>
      <c r="S13" s="160">
        <v>2209</v>
      </c>
    </row>
    <row r="14" spans="1:19" x14ac:dyDescent="0.25">
      <c r="A14" s="216" t="s">
        <v>70</v>
      </c>
      <c r="B14" s="160">
        <v>623</v>
      </c>
      <c r="C14" s="160"/>
      <c r="D14" s="160">
        <v>346</v>
      </c>
      <c r="E14" s="160">
        <v>250</v>
      </c>
      <c r="F14" s="160">
        <v>184</v>
      </c>
      <c r="G14" s="160">
        <v>615</v>
      </c>
      <c r="H14" s="160">
        <v>510</v>
      </c>
      <c r="I14" s="160">
        <v>152</v>
      </c>
      <c r="J14" s="160">
        <v>207</v>
      </c>
      <c r="K14" s="160">
        <v>178</v>
      </c>
      <c r="L14" s="160">
        <v>313</v>
      </c>
      <c r="M14" s="160">
        <v>408</v>
      </c>
      <c r="N14" s="160">
        <v>99</v>
      </c>
      <c r="O14" s="160">
        <v>241</v>
      </c>
      <c r="P14" s="160"/>
      <c r="Q14" s="160">
        <v>17</v>
      </c>
      <c r="R14" s="160"/>
      <c r="S14" s="160">
        <v>640</v>
      </c>
    </row>
    <row r="15" spans="1:19" x14ac:dyDescent="0.25">
      <c r="A15" s="216" t="s">
        <v>71</v>
      </c>
      <c r="B15" s="160">
        <v>919</v>
      </c>
      <c r="C15" s="160"/>
      <c r="D15" s="160">
        <v>498</v>
      </c>
      <c r="E15" s="160">
        <v>398</v>
      </c>
      <c r="F15" s="160">
        <v>244</v>
      </c>
      <c r="G15" s="160">
        <v>913</v>
      </c>
      <c r="H15" s="160">
        <v>797</v>
      </c>
      <c r="I15" s="160">
        <v>238</v>
      </c>
      <c r="J15" s="160">
        <v>352</v>
      </c>
      <c r="K15" s="160">
        <v>274</v>
      </c>
      <c r="L15" s="160">
        <v>441</v>
      </c>
      <c r="M15" s="160">
        <v>607</v>
      </c>
      <c r="N15" s="160">
        <v>137</v>
      </c>
      <c r="O15" s="160">
        <v>351</v>
      </c>
      <c r="P15" s="160"/>
      <c r="Q15" s="160">
        <v>30</v>
      </c>
      <c r="R15" s="160"/>
      <c r="S15" s="160">
        <v>949</v>
      </c>
    </row>
    <row r="16" spans="1:19" x14ac:dyDescent="0.25">
      <c r="A16" s="219" t="s">
        <v>134</v>
      </c>
      <c r="B16" s="212">
        <v>12556</v>
      </c>
      <c r="C16" s="212"/>
      <c r="D16" s="212">
        <v>7057</v>
      </c>
      <c r="E16" s="212">
        <v>4664</v>
      </c>
      <c r="F16" s="212">
        <v>3352</v>
      </c>
      <c r="G16" s="212">
        <v>12400</v>
      </c>
      <c r="H16" s="212">
        <v>10879</v>
      </c>
      <c r="I16" s="212">
        <v>3749</v>
      </c>
      <c r="J16" s="212">
        <v>3727</v>
      </c>
      <c r="K16" s="212">
        <v>3050</v>
      </c>
      <c r="L16" s="212">
        <v>4336</v>
      </c>
      <c r="M16" s="212">
        <v>7086</v>
      </c>
      <c r="N16" s="212">
        <v>1645</v>
      </c>
      <c r="O16" s="212">
        <v>4643</v>
      </c>
      <c r="P16" s="212"/>
      <c r="Q16" s="212">
        <v>257</v>
      </c>
      <c r="R16" s="212"/>
      <c r="S16" s="212">
        <v>12813</v>
      </c>
    </row>
    <row r="17" spans="1:19" x14ac:dyDescent="0.25">
      <c r="A17" s="9" t="s">
        <v>28</v>
      </c>
    </row>
    <row r="18" spans="1:19" ht="30" customHeight="1" x14ac:dyDescent="0.25">
      <c r="A18" s="149" t="s">
        <v>140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23"/>
      <c r="P18" s="123"/>
      <c r="Q18" s="123"/>
      <c r="R18" s="123"/>
      <c r="S18" s="123"/>
    </row>
    <row r="19" spans="1:19" ht="9" customHeight="1" x14ac:dyDescent="0.25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94"/>
      <c r="P19" s="94"/>
      <c r="Q19" s="94"/>
      <c r="R19" s="94"/>
      <c r="S19" s="94"/>
    </row>
    <row r="20" spans="1:19" x14ac:dyDescent="0.25">
      <c r="A20" s="114" t="s">
        <v>60</v>
      </c>
      <c r="B20" s="129" t="s">
        <v>81</v>
      </c>
      <c r="C20" s="129"/>
      <c r="D20" s="145" t="s">
        <v>95</v>
      </c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88"/>
      <c r="Q20" s="129" t="s">
        <v>82</v>
      </c>
      <c r="R20" s="97"/>
      <c r="S20" s="129" t="s">
        <v>58</v>
      </c>
    </row>
    <row r="21" spans="1:19" ht="62.25" customHeight="1" x14ac:dyDescent="0.25">
      <c r="A21" s="114"/>
      <c r="B21" s="130"/>
      <c r="C21" s="213"/>
      <c r="D21" s="52" t="s">
        <v>83</v>
      </c>
      <c r="E21" s="52" t="s">
        <v>84</v>
      </c>
      <c r="F21" s="52" t="s">
        <v>85</v>
      </c>
      <c r="G21" s="52" t="s">
        <v>86</v>
      </c>
      <c r="H21" s="52" t="s">
        <v>87</v>
      </c>
      <c r="I21" s="52" t="s">
        <v>88</v>
      </c>
      <c r="J21" s="52" t="s">
        <v>89</v>
      </c>
      <c r="K21" s="52" t="s">
        <v>90</v>
      </c>
      <c r="L21" s="52" t="s">
        <v>91</v>
      </c>
      <c r="M21" s="52" t="s">
        <v>92</v>
      </c>
      <c r="N21" s="52" t="s">
        <v>93</v>
      </c>
      <c r="O21" s="52" t="s">
        <v>94</v>
      </c>
      <c r="P21" s="159"/>
      <c r="Q21" s="132"/>
      <c r="R21" s="223"/>
      <c r="S21" s="130"/>
    </row>
    <row r="22" spans="1:19" x14ac:dyDescent="0.25">
      <c r="A22" s="114"/>
      <c r="B22" s="1" t="s">
        <v>35</v>
      </c>
      <c r="C22" s="159"/>
      <c r="D22" s="1" t="s">
        <v>35</v>
      </c>
      <c r="E22" s="1" t="s">
        <v>35</v>
      </c>
      <c r="F22" s="1" t="s">
        <v>35</v>
      </c>
      <c r="G22" s="1" t="s">
        <v>35</v>
      </c>
      <c r="H22" s="1" t="s">
        <v>35</v>
      </c>
      <c r="I22" s="1" t="s">
        <v>35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35</v>
      </c>
      <c r="P22" s="159"/>
      <c r="Q22" s="1" t="s">
        <v>35</v>
      </c>
      <c r="R22" s="159"/>
      <c r="S22" s="1" t="s">
        <v>35</v>
      </c>
    </row>
    <row r="23" spans="1:19" ht="19.5" x14ac:dyDescent="0.25">
      <c r="A23" s="215" t="s">
        <v>61</v>
      </c>
      <c r="B23" s="214">
        <f>B5/$S5*100</f>
        <v>100</v>
      </c>
      <c r="C23" s="107"/>
      <c r="D23" s="214">
        <f t="shared" ref="D23:S23" si="0">D5/$S5*100</f>
        <v>75</v>
      </c>
      <c r="E23" s="214">
        <f t="shared" si="0"/>
        <v>65.625</v>
      </c>
      <c r="F23" s="214">
        <f t="shared" si="0"/>
        <v>56.25</v>
      </c>
      <c r="G23" s="214">
        <f t="shared" si="0"/>
        <v>100</v>
      </c>
      <c r="H23" s="214">
        <f t="shared" si="0"/>
        <v>87.5</v>
      </c>
      <c r="I23" s="214">
        <f t="shared" si="0"/>
        <v>68.75</v>
      </c>
      <c r="J23" s="214">
        <f t="shared" si="0"/>
        <v>71.875</v>
      </c>
      <c r="K23" s="214">
        <f t="shared" si="0"/>
        <v>68.75</v>
      </c>
      <c r="L23" s="214">
        <f t="shared" si="0"/>
        <v>78.125</v>
      </c>
      <c r="M23" s="214">
        <f t="shared" si="0"/>
        <v>100</v>
      </c>
      <c r="N23" s="214">
        <f t="shared" si="0"/>
        <v>53.125</v>
      </c>
      <c r="O23" s="214">
        <f t="shared" si="0"/>
        <v>65.625</v>
      </c>
      <c r="P23" s="107"/>
      <c r="Q23" s="214">
        <f t="shared" si="0"/>
        <v>0</v>
      </c>
      <c r="R23" s="107"/>
      <c r="S23" s="214">
        <f t="shared" si="0"/>
        <v>100</v>
      </c>
    </row>
    <row r="24" spans="1:19" x14ac:dyDescent="0.25">
      <c r="A24" s="216" t="s">
        <v>62</v>
      </c>
      <c r="B24" s="107">
        <f t="shared" ref="B24:S24" si="1">B6/$S6*100</f>
        <v>100</v>
      </c>
      <c r="C24" s="107"/>
      <c r="D24" s="107">
        <f t="shared" si="1"/>
        <v>75</v>
      </c>
      <c r="E24" s="107">
        <f t="shared" si="1"/>
        <v>87.5</v>
      </c>
      <c r="F24" s="107">
        <f t="shared" si="1"/>
        <v>42.5</v>
      </c>
      <c r="G24" s="107">
        <f t="shared" si="1"/>
        <v>100</v>
      </c>
      <c r="H24" s="107">
        <f t="shared" si="1"/>
        <v>82.5</v>
      </c>
      <c r="I24" s="107">
        <f t="shared" si="1"/>
        <v>42.5</v>
      </c>
      <c r="J24" s="107">
        <f t="shared" si="1"/>
        <v>62.5</v>
      </c>
      <c r="K24" s="107">
        <f t="shared" si="1"/>
        <v>40</v>
      </c>
      <c r="L24" s="107">
        <f t="shared" si="1"/>
        <v>82.5</v>
      </c>
      <c r="M24" s="107">
        <f t="shared" si="1"/>
        <v>90</v>
      </c>
      <c r="N24" s="107">
        <f t="shared" si="1"/>
        <v>42.5</v>
      </c>
      <c r="O24" s="107">
        <f t="shared" si="1"/>
        <v>62.5</v>
      </c>
      <c r="P24" s="107"/>
      <c r="Q24" s="107">
        <f t="shared" si="1"/>
        <v>0</v>
      </c>
      <c r="R24" s="107"/>
      <c r="S24" s="107">
        <f t="shared" si="1"/>
        <v>100</v>
      </c>
    </row>
    <row r="25" spans="1:19" x14ac:dyDescent="0.25">
      <c r="A25" s="216" t="s">
        <v>63</v>
      </c>
      <c r="B25" s="107">
        <f t="shared" ref="B25:S25" si="2">B7/$S7*100</f>
        <v>100</v>
      </c>
      <c r="C25" s="107"/>
      <c r="D25" s="107">
        <f t="shared" si="2"/>
        <v>61.53846153846154</v>
      </c>
      <c r="E25" s="107">
        <f t="shared" si="2"/>
        <v>68.131868131868131</v>
      </c>
      <c r="F25" s="107">
        <f t="shared" si="2"/>
        <v>25.274725274725274</v>
      </c>
      <c r="G25" s="107">
        <f t="shared" si="2"/>
        <v>97.802197802197796</v>
      </c>
      <c r="H25" s="107">
        <f t="shared" si="2"/>
        <v>75.824175824175825</v>
      </c>
      <c r="I25" s="107">
        <f t="shared" si="2"/>
        <v>30.76923076923077</v>
      </c>
      <c r="J25" s="107">
        <f t="shared" si="2"/>
        <v>38.461538461538467</v>
      </c>
      <c r="K25" s="107">
        <f t="shared" si="2"/>
        <v>29.670329670329672</v>
      </c>
      <c r="L25" s="107">
        <f t="shared" si="2"/>
        <v>83.516483516483518</v>
      </c>
      <c r="M25" s="107">
        <f t="shared" si="2"/>
        <v>83.516483516483518</v>
      </c>
      <c r="N25" s="107">
        <f t="shared" si="2"/>
        <v>24.175824175824175</v>
      </c>
      <c r="O25" s="107">
        <f t="shared" si="2"/>
        <v>52.747252747252752</v>
      </c>
      <c r="P25" s="107"/>
      <c r="Q25" s="107">
        <f t="shared" si="2"/>
        <v>0</v>
      </c>
      <c r="R25" s="107"/>
      <c r="S25" s="107">
        <f t="shared" si="2"/>
        <v>100</v>
      </c>
    </row>
    <row r="26" spans="1:19" x14ac:dyDescent="0.25">
      <c r="A26" s="216" t="s">
        <v>64</v>
      </c>
      <c r="B26" s="107">
        <f t="shared" ref="B26:S26" si="3">B8/$S8*100</f>
        <v>98.753933291378232</v>
      </c>
      <c r="C26" s="107"/>
      <c r="D26" s="107">
        <f t="shared" si="3"/>
        <v>56.349905601006924</v>
      </c>
      <c r="E26" s="107">
        <f t="shared" si="3"/>
        <v>35.80868470736312</v>
      </c>
      <c r="F26" s="107">
        <f t="shared" si="3"/>
        <v>25.865324103209563</v>
      </c>
      <c r="G26" s="107">
        <f t="shared" si="3"/>
        <v>97.545626179987408</v>
      </c>
      <c r="H26" s="107">
        <f t="shared" si="3"/>
        <v>87.325361862806801</v>
      </c>
      <c r="I26" s="107">
        <f t="shared" si="3"/>
        <v>31.164254247954688</v>
      </c>
      <c r="J26" s="107">
        <f t="shared" si="3"/>
        <v>26.31843926998112</v>
      </c>
      <c r="K26" s="107">
        <f t="shared" si="3"/>
        <v>21.799874134675896</v>
      </c>
      <c r="L26" s="107">
        <f t="shared" si="3"/>
        <v>32.586532410320956</v>
      </c>
      <c r="M26" s="107">
        <f t="shared" si="3"/>
        <v>55.267463813719317</v>
      </c>
      <c r="N26" s="107">
        <f t="shared" si="3"/>
        <v>11.604782882315922</v>
      </c>
      <c r="O26" s="107">
        <f t="shared" si="3"/>
        <v>35.645059786028952</v>
      </c>
      <c r="P26" s="107"/>
      <c r="Q26" s="107">
        <f t="shared" si="3"/>
        <v>1.2460667086217747</v>
      </c>
      <c r="R26" s="107"/>
      <c r="S26" s="107">
        <f t="shared" si="3"/>
        <v>100</v>
      </c>
    </row>
    <row r="27" spans="1:19" x14ac:dyDescent="0.25">
      <c r="A27" s="216" t="s">
        <v>65</v>
      </c>
      <c r="B27" s="107">
        <f t="shared" ref="B27:S27" si="4">B9/$S9*100</f>
        <v>93.312101910828034</v>
      </c>
      <c r="C27" s="107"/>
      <c r="D27" s="107">
        <f t="shared" si="4"/>
        <v>46.974522292993633</v>
      </c>
      <c r="E27" s="107">
        <f t="shared" si="4"/>
        <v>31.687898089171973</v>
      </c>
      <c r="F27" s="107">
        <f t="shared" si="4"/>
        <v>24.044585987261147</v>
      </c>
      <c r="G27" s="107">
        <f t="shared" si="4"/>
        <v>91.878980891719735</v>
      </c>
      <c r="H27" s="107">
        <f t="shared" si="4"/>
        <v>75</v>
      </c>
      <c r="I27" s="107">
        <f t="shared" si="4"/>
        <v>25.796178343949045</v>
      </c>
      <c r="J27" s="107">
        <f t="shared" si="4"/>
        <v>24.840764331210192</v>
      </c>
      <c r="K27" s="107">
        <f t="shared" si="4"/>
        <v>22.452229299363058</v>
      </c>
      <c r="L27" s="107">
        <f t="shared" si="4"/>
        <v>29.777070063694268</v>
      </c>
      <c r="M27" s="107">
        <f t="shared" si="4"/>
        <v>49.840764331210188</v>
      </c>
      <c r="N27" s="107">
        <f t="shared" si="4"/>
        <v>10.987261146496815</v>
      </c>
      <c r="O27" s="107">
        <f t="shared" si="4"/>
        <v>30.414012738853501</v>
      </c>
      <c r="P27" s="107"/>
      <c r="Q27" s="107">
        <f t="shared" si="4"/>
        <v>6.6878980891719744</v>
      </c>
      <c r="R27" s="107"/>
      <c r="S27" s="107">
        <f t="shared" si="4"/>
        <v>100</v>
      </c>
    </row>
    <row r="28" spans="1:19" x14ac:dyDescent="0.25">
      <c r="A28" s="216" t="s">
        <v>66</v>
      </c>
      <c r="B28" s="107">
        <f t="shared" ref="B28:S28" si="5">B10/$S10*100</f>
        <v>100</v>
      </c>
      <c r="C28" s="107"/>
      <c r="D28" s="107">
        <f t="shared" si="5"/>
        <v>64.285714285714292</v>
      </c>
      <c r="E28" s="107">
        <f t="shared" si="5"/>
        <v>71.428571428571431</v>
      </c>
      <c r="F28" s="107">
        <f t="shared" si="5"/>
        <v>7.1428571428571423</v>
      </c>
      <c r="G28" s="107">
        <f t="shared" si="5"/>
        <v>100</v>
      </c>
      <c r="H28" s="107">
        <f t="shared" si="5"/>
        <v>100</v>
      </c>
      <c r="I28" s="107">
        <f t="shared" si="5"/>
        <v>14.285714285714285</v>
      </c>
      <c r="J28" s="107">
        <f t="shared" si="5"/>
        <v>64.285714285714292</v>
      </c>
      <c r="K28" s="107">
        <f t="shared" si="5"/>
        <v>28.571428571428569</v>
      </c>
      <c r="L28" s="107">
        <f t="shared" si="5"/>
        <v>78.571428571428569</v>
      </c>
      <c r="M28" s="107">
        <f t="shared" si="5"/>
        <v>85.714285714285708</v>
      </c>
      <c r="N28" s="107">
        <f t="shared" si="5"/>
        <v>28.571428571428569</v>
      </c>
      <c r="O28" s="107">
        <f t="shared" si="5"/>
        <v>71.428571428571431</v>
      </c>
      <c r="P28" s="107"/>
      <c r="Q28" s="107">
        <f t="shared" si="5"/>
        <v>0</v>
      </c>
      <c r="R28" s="107"/>
      <c r="S28" s="107">
        <f t="shared" si="5"/>
        <v>100</v>
      </c>
    </row>
    <row r="29" spans="1:19" x14ac:dyDescent="0.25">
      <c r="A29" s="216" t="s">
        <v>67</v>
      </c>
      <c r="B29" s="107">
        <f t="shared" ref="B29:S29" si="6">B11/$S11*100</f>
        <v>100</v>
      </c>
      <c r="C29" s="107"/>
      <c r="D29" s="107">
        <f t="shared" si="6"/>
        <v>75.773195876288653</v>
      </c>
      <c r="E29" s="107">
        <f t="shared" si="6"/>
        <v>64.948453608247419</v>
      </c>
      <c r="F29" s="107">
        <f t="shared" si="6"/>
        <v>30.412371134020617</v>
      </c>
      <c r="G29" s="107">
        <f t="shared" si="6"/>
        <v>100</v>
      </c>
      <c r="H29" s="107">
        <f t="shared" si="6"/>
        <v>80.412371134020617</v>
      </c>
      <c r="I29" s="107">
        <f t="shared" si="6"/>
        <v>48.453608247422679</v>
      </c>
      <c r="J29" s="107">
        <f t="shared" si="6"/>
        <v>45.360824742268044</v>
      </c>
      <c r="K29" s="107">
        <f t="shared" si="6"/>
        <v>46.907216494845358</v>
      </c>
      <c r="L29" s="107">
        <f t="shared" si="6"/>
        <v>90.206185567010309</v>
      </c>
      <c r="M29" s="107">
        <f t="shared" si="6"/>
        <v>95.876288659793815</v>
      </c>
      <c r="N29" s="107">
        <f t="shared" si="6"/>
        <v>41.237113402061851</v>
      </c>
      <c r="O29" s="107">
        <f t="shared" si="6"/>
        <v>66.494845360824741</v>
      </c>
      <c r="P29" s="107"/>
      <c r="Q29" s="107">
        <f t="shared" si="6"/>
        <v>0</v>
      </c>
      <c r="R29" s="107"/>
      <c r="S29" s="107">
        <f t="shared" si="6"/>
        <v>100</v>
      </c>
    </row>
    <row r="30" spans="1:19" x14ac:dyDescent="0.25">
      <c r="A30" s="216" t="s">
        <v>68</v>
      </c>
      <c r="B30" s="107">
        <f t="shared" ref="B30:S30" si="7">B12/$S12*100</f>
        <v>100</v>
      </c>
      <c r="C30" s="107"/>
      <c r="D30" s="107">
        <f t="shared" si="7"/>
        <v>83.098591549295776</v>
      </c>
      <c r="E30" s="107">
        <f t="shared" si="7"/>
        <v>85.91549295774648</v>
      </c>
      <c r="F30" s="107">
        <f t="shared" si="7"/>
        <v>43.661971830985912</v>
      </c>
      <c r="G30" s="107">
        <f t="shared" si="7"/>
        <v>98.591549295774655</v>
      </c>
      <c r="H30" s="107">
        <f t="shared" si="7"/>
        <v>85.91549295774648</v>
      </c>
      <c r="I30" s="107">
        <f t="shared" si="7"/>
        <v>66.197183098591552</v>
      </c>
      <c r="J30" s="107">
        <f t="shared" si="7"/>
        <v>67.605633802816897</v>
      </c>
      <c r="K30" s="107">
        <f t="shared" si="7"/>
        <v>46.478873239436616</v>
      </c>
      <c r="L30" s="107">
        <f t="shared" si="7"/>
        <v>30.985915492957744</v>
      </c>
      <c r="M30" s="107">
        <f t="shared" si="7"/>
        <v>84.507042253521121</v>
      </c>
      <c r="N30" s="107">
        <f t="shared" si="7"/>
        <v>53.521126760563376</v>
      </c>
      <c r="O30" s="107">
        <f t="shared" si="7"/>
        <v>71.83098591549296</v>
      </c>
      <c r="P30" s="107"/>
      <c r="Q30" s="107">
        <f t="shared" si="7"/>
        <v>0</v>
      </c>
      <c r="R30" s="107"/>
      <c r="S30" s="107">
        <f t="shared" si="7"/>
        <v>100</v>
      </c>
    </row>
    <row r="31" spans="1:19" x14ac:dyDescent="0.25">
      <c r="A31" s="216" t="s">
        <v>69</v>
      </c>
      <c r="B31" s="107">
        <f t="shared" ref="B31:S31" si="8">B13/$S13*100</f>
        <v>96.876414667270268</v>
      </c>
      <c r="C31" s="107"/>
      <c r="D31" s="107">
        <f t="shared" si="8"/>
        <v>50.520597555454962</v>
      </c>
      <c r="E31" s="107">
        <f t="shared" si="8"/>
        <v>29.741964689904933</v>
      </c>
      <c r="F31" s="107">
        <f t="shared" si="8"/>
        <v>25.758261656858306</v>
      </c>
      <c r="G31" s="107">
        <f t="shared" si="8"/>
        <v>95.337256677229519</v>
      </c>
      <c r="H31" s="107">
        <f t="shared" si="8"/>
        <v>81.575373472159356</v>
      </c>
      <c r="I31" s="107">
        <f t="shared" si="8"/>
        <v>23.132639203259394</v>
      </c>
      <c r="J31" s="107">
        <f t="shared" si="8"/>
        <v>31.371661385242188</v>
      </c>
      <c r="K31" s="107">
        <f t="shared" si="8"/>
        <v>24.083295608872792</v>
      </c>
      <c r="L31" s="107">
        <f t="shared" si="8"/>
        <v>21.004979628791311</v>
      </c>
      <c r="M31" s="107">
        <f t="shared" si="8"/>
        <v>43.684925305568129</v>
      </c>
      <c r="N31" s="107">
        <f t="shared" si="8"/>
        <v>10.86464463558171</v>
      </c>
      <c r="O31" s="107">
        <f t="shared" si="8"/>
        <v>33.680398370303308</v>
      </c>
      <c r="P31" s="107"/>
      <c r="Q31" s="107">
        <f t="shared" si="8"/>
        <v>3.1235853327297418</v>
      </c>
      <c r="R31" s="107"/>
      <c r="S31" s="107">
        <f t="shared" si="8"/>
        <v>100</v>
      </c>
    </row>
    <row r="32" spans="1:19" x14ac:dyDescent="0.25">
      <c r="A32" s="216" t="s">
        <v>70</v>
      </c>
      <c r="B32" s="107">
        <f t="shared" ref="B32:S32" si="9">B14/$S14*100</f>
        <v>97.34375</v>
      </c>
      <c r="C32" s="107"/>
      <c r="D32" s="107">
        <f t="shared" si="9"/>
        <v>54.0625</v>
      </c>
      <c r="E32" s="107">
        <f t="shared" si="9"/>
        <v>39.0625</v>
      </c>
      <c r="F32" s="107">
        <f t="shared" si="9"/>
        <v>28.749999999999996</v>
      </c>
      <c r="G32" s="107">
        <f t="shared" si="9"/>
        <v>96.09375</v>
      </c>
      <c r="H32" s="107">
        <f t="shared" si="9"/>
        <v>79.6875</v>
      </c>
      <c r="I32" s="107">
        <f t="shared" si="9"/>
        <v>23.75</v>
      </c>
      <c r="J32" s="107">
        <f t="shared" si="9"/>
        <v>32.34375</v>
      </c>
      <c r="K32" s="107">
        <f t="shared" si="9"/>
        <v>27.8125</v>
      </c>
      <c r="L32" s="107">
        <f t="shared" si="9"/>
        <v>48.90625</v>
      </c>
      <c r="M32" s="107">
        <f t="shared" si="9"/>
        <v>63.749999999999993</v>
      </c>
      <c r="N32" s="107">
        <f t="shared" si="9"/>
        <v>15.46875</v>
      </c>
      <c r="O32" s="107">
        <f t="shared" si="9"/>
        <v>37.65625</v>
      </c>
      <c r="P32" s="107"/>
      <c r="Q32" s="107">
        <f t="shared" si="9"/>
        <v>2.65625</v>
      </c>
      <c r="R32" s="107"/>
      <c r="S32" s="107">
        <f t="shared" si="9"/>
        <v>100</v>
      </c>
    </row>
    <row r="33" spans="1:19" x14ac:dyDescent="0.25">
      <c r="A33" s="216" t="s">
        <v>71</v>
      </c>
      <c r="B33" s="107">
        <f t="shared" ref="B33:S33" si="10">B15/$S15*100</f>
        <v>96.83877766069547</v>
      </c>
      <c r="C33" s="107"/>
      <c r="D33" s="107">
        <f t="shared" si="10"/>
        <v>52.47629083245522</v>
      </c>
      <c r="E33" s="107">
        <f t="shared" si="10"/>
        <v>41.938883034773447</v>
      </c>
      <c r="F33" s="107">
        <f t="shared" si="10"/>
        <v>25.711275026343522</v>
      </c>
      <c r="G33" s="107">
        <f t="shared" si="10"/>
        <v>96.20653319283457</v>
      </c>
      <c r="H33" s="107">
        <f t="shared" si="10"/>
        <v>83.983140147523699</v>
      </c>
      <c r="I33" s="107">
        <f t="shared" si="10"/>
        <v>25.079030558482611</v>
      </c>
      <c r="J33" s="107">
        <f t="shared" si="10"/>
        <v>37.091675447839833</v>
      </c>
      <c r="K33" s="107">
        <f t="shared" si="10"/>
        <v>28.872497365648051</v>
      </c>
      <c r="L33" s="107">
        <f t="shared" si="10"/>
        <v>46.469968387776603</v>
      </c>
      <c r="M33" s="107">
        <f t="shared" si="10"/>
        <v>63.962065331928343</v>
      </c>
      <c r="N33" s="107">
        <f t="shared" si="10"/>
        <v>14.436248682824026</v>
      </c>
      <c r="O33" s="107">
        <f t="shared" si="10"/>
        <v>36.986301369863014</v>
      </c>
      <c r="P33" s="107"/>
      <c r="Q33" s="107">
        <f t="shared" si="10"/>
        <v>3.1612223393045316</v>
      </c>
      <c r="R33" s="107"/>
      <c r="S33" s="107">
        <f t="shared" si="10"/>
        <v>100</v>
      </c>
    </row>
    <row r="34" spans="1:19" x14ac:dyDescent="0.25">
      <c r="A34" s="65" t="s">
        <v>135</v>
      </c>
      <c r="B34" s="111">
        <f t="shared" ref="B34:S34" si="11">B16/$S16*100</f>
        <v>97.994224615624759</v>
      </c>
      <c r="C34" s="111"/>
      <c r="D34" s="111">
        <f t="shared" si="11"/>
        <v>55.076875048778582</v>
      </c>
      <c r="E34" s="111">
        <f t="shared" si="11"/>
        <v>36.400530710996641</v>
      </c>
      <c r="F34" s="111">
        <f t="shared" si="11"/>
        <v>26.160930305158825</v>
      </c>
      <c r="G34" s="111">
        <f t="shared" si="11"/>
        <v>96.776711152735501</v>
      </c>
      <c r="H34" s="111">
        <f t="shared" si="11"/>
        <v>84.90595488956528</v>
      </c>
      <c r="I34" s="111">
        <f t="shared" si="11"/>
        <v>29.259345976742374</v>
      </c>
      <c r="J34" s="111">
        <f t="shared" si="11"/>
        <v>29.087645360181064</v>
      </c>
      <c r="K34" s="111">
        <f t="shared" si="11"/>
        <v>23.803949114180909</v>
      </c>
      <c r="L34" s="111">
        <f t="shared" si="11"/>
        <v>33.840630609537186</v>
      </c>
      <c r="M34" s="111">
        <f t="shared" si="11"/>
        <v>55.303207679700307</v>
      </c>
      <c r="N34" s="111">
        <f t="shared" si="11"/>
        <v>12.838523374697571</v>
      </c>
      <c r="O34" s="111">
        <f t="shared" si="11"/>
        <v>36.236634667915396</v>
      </c>
      <c r="P34" s="111"/>
      <c r="Q34" s="111">
        <f t="shared" si="11"/>
        <v>2.0057753843752439</v>
      </c>
      <c r="R34" s="111"/>
      <c r="S34" s="111">
        <f t="shared" si="11"/>
        <v>100</v>
      </c>
    </row>
    <row r="35" spans="1:19" x14ac:dyDescent="0.25">
      <c r="A35" s="9" t="s">
        <v>28</v>
      </c>
    </row>
    <row r="36" spans="1:19" ht="24.75" customHeight="1" x14ac:dyDescent="0.25">
      <c r="A36" s="149" t="s">
        <v>140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23"/>
      <c r="P36" s="123"/>
      <c r="Q36" s="123"/>
      <c r="R36" s="123"/>
      <c r="S36" s="123"/>
    </row>
  </sheetData>
  <mergeCells count="17">
    <mergeCell ref="A36:S36"/>
    <mergeCell ref="A18:S18"/>
    <mergeCell ref="C2:C3"/>
    <mergeCell ref="C20:C21"/>
    <mergeCell ref="P2:P4"/>
    <mergeCell ref="R2:R4"/>
    <mergeCell ref="A1:S1"/>
    <mergeCell ref="Q2:Q3"/>
    <mergeCell ref="S2:S3"/>
    <mergeCell ref="D2:O2"/>
    <mergeCell ref="A2:A4"/>
    <mergeCell ref="B2:B3"/>
    <mergeCell ref="S20:S21"/>
    <mergeCell ref="A20:A22"/>
    <mergeCell ref="B20:B21"/>
    <mergeCell ref="D20:O20"/>
    <mergeCell ref="Q20:Q21"/>
  </mergeCells>
  <pageMargins left="0.11811023622047245" right="0.11811023622047245" top="0.74803149606299213" bottom="0.74803149606299213" header="0.31496062992125984" footer="0.31496062992125984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Tavola 5.1</vt:lpstr>
      <vt:lpstr>Tavola 5.2</vt:lpstr>
      <vt:lpstr>Tavola 5.3</vt:lpstr>
      <vt:lpstr>Tavola 5.4</vt:lpstr>
      <vt:lpstr>Tavola 5.5</vt:lpstr>
      <vt:lpstr>Tavola 5.6</vt:lpstr>
      <vt:lpstr>Tavola 5.7</vt:lpstr>
      <vt:lpstr>Tavola 5.8</vt:lpstr>
      <vt:lpstr>Tavola 5.9</vt:lpstr>
      <vt:lpstr>Tavola 5.10</vt:lpstr>
      <vt:lpstr>Tavola 5.11</vt:lpstr>
      <vt:lpstr>Tavola 5.12</vt:lpstr>
      <vt:lpstr>Tavola 5.13</vt:lpstr>
      <vt:lpstr>Tavola 5.14</vt:lpstr>
      <vt:lpstr>Tavola 5.15</vt:lpstr>
      <vt:lpstr>Tavola 5.16</vt:lpstr>
      <vt:lpstr>Tavola 5.17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Berntsen</dc:creator>
  <cp:lastModifiedBy>Priscilla Altili</cp:lastModifiedBy>
  <cp:lastPrinted>2019-12-10T11:00:23Z</cp:lastPrinted>
  <dcterms:created xsi:type="dcterms:W3CDTF">2019-06-21T13:29:40Z</dcterms:created>
  <dcterms:modified xsi:type="dcterms:W3CDTF">2019-12-10T14:13:25Z</dcterms:modified>
</cp:coreProperties>
</file>