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440" windowHeight="11325"/>
  </bookViews>
  <sheets>
    <sheet name="Tavola 4.1" sheetId="13" r:id="rId1"/>
    <sheet name="Tavola 4.2" sheetId="16" r:id="rId2"/>
    <sheet name="Tavola 4.3" sheetId="14" r:id="rId3"/>
    <sheet name="Tavola 4.4" sheetId="15" r:id="rId4"/>
    <sheet name="Tavola 4.5" sheetId="17" r:id="rId5"/>
    <sheet name="Tavola 4.6" sheetId="7" r:id="rId6"/>
    <sheet name="Tavola 4.7" sheetId="18" r:id="rId7"/>
    <sheet name="Tavola 4.8" sheetId="3" r:id="rId8"/>
  </sheets>
  <calcPr calcId="145621"/>
</workbook>
</file>

<file path=xl/calcChain.xml><?xml version="1.0" encoding="utf-8"?>
<calcChain xmlns="http://schemas.openxmlformats.org/spreadsheetml/2006/main">
  <c r="C8" i="3" l="1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B8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B33" i="3"/>
  <c r="X6" i="18"/>
  <c r="X7" i="18"/>
  <c r="X8" i="18"/>
  <c r="X9" i="18"/>
  <c r="X10" i="18"/>
  <c r="X11" i="18"/>
  <c r="X12" i="18"/>
  <c r="X13" i="18"/>
  <c r="X14" i="18"/>
  <c r="X15" i="18"/>
  <c r="X5" i="18"/>
  <c r="U6" i="18"/>
  <c r="U7" i="18"/>
  <c r="U8" i="18"/>
  <c r="U9" i="18"/>
  <c r="U10" i="18"/>
  <c r="U11" i="18"/>
  <c r="U12" i="18"/>
  <c r="U13" i="18"/>
  <c r="U14" i="18"/>
  <c r="U15" i="18"/>
  <c r="U5" i="18"/>
  <c r="R6" i="18"/>
  <c r="R7" i="18"/>
  <c r="R8" i="18"/>
  <c r="R9" i="18"/>
  <c r="R10" i="18"/>
  <c r="R11" i="18"/>
  <c r="R12" i="18"/>
  <c r="R13" i="18"/>
  <c r="R14" i="18"/>
  <c r="R15" i="18"/>
  <c r="R5" i="18"/>
  <c r="O6" i="18"/>
  <c r="O7" i="18"/>
  <c r="O8" i="18"/>
  <c r="O9" i="18"/>
  <c r="O10" i="18"/>
  <c r="O11" i="18"/>
  <c r="O12" i="18"/>
  <c r="O13" i="18"/>
  <c r="O14" i="18"/>
  <c r="O15" i="18"/>
  <c r="O5" i="18"/>
  <c r="L6" i="18"/>
  <c r="L7" i="18"/>
  <c r="L8" i="18"/>
  <c r="L9" i="18"/>
  <c r="L10" i="18"/>
  <c r="L11" i="18"/>
  <c r="L12" i="18"/>
  <c r="L13" i="18"/>
  <c r="L14" i="18"/>
  <c r="L15" i="18"/>
  <c r="L5" i="18"/>
  <c r="I6" i="18"/>
  <c r="I7" i="18"/>
  <c r="I8" i="18"/>
  <c r="I9" i="18"/>
  <c r="I10" i="18"/>
  <c r="I11" i="18"/>
  <c r="I12" i="18"/>
  <c r="I13" i="18"/>
  <c r="I14" i="18"/>
  <c r="I15" i="18"/>
  <c r="I5" i="18"/>
  <c r="F6" i="18"/>
  <c r="F7" i="18"/>
  <c r="F8" i="18"/>
  <c r="F9" i="18"/>
  <c r="F10" i="18"/>
  <c r="F11" i="18"/>
  <c r="F12" i="18"/>
  <c r="F13" i="18"/>
  <c r="F14" i="18"/>
  <c r="F15" i="18"/>
  <c r="F5" i="18"/>
  <c r="C6" i="18"/>
  <c r="C7" i="18"/>
  <c r="C8" i="18"/>
  <c r="C9" i="18"/>
  <c r="C10" i="18"/>
  <c r="C11" i="18"/>
  <c r="C12" i="18"/>
  <c r="C13" i="18"/>
  <c r="C14" i="18"/>
  <c r="C15" i="18"/>
  <c r="C5" i="18"/>
  <c r="B6" i="18"/>
  <c r="D6" i="18"/>
  <c r="E6" i="18"/>
  <c r="G6" i="18"/>
  <c r="H6" i="18"/>
  <c r="J6" i="18"/>
  <c r="K6" i="18"/>
  <c r="M6" i="18"/>
  <c r="N6" i="18"/>
  <c r="P6" i="18"/>
  <c r="Q6" i="18"/>
  <c r="S6" i="18"/>
  <c r="T6" i="18"/>
  <c r="V6" i="18"/>
  <c r="W6" i="18"/>
  <c r="Z6" i="18" s="1"/>
  <c r="Y6" i="18"/>
  <c r="B7" i="18"/>
  <c r="D7" i="18"/>
  <c r="E7" i="18"/>
  <c r="G7" i="18"/>
  <c r="H7" i="18"/>
  <c r="J7" i="18"/>
  <c r="K7" i="18"/>
  <c r="M7" i="18"/>
  <c r="N7" i="18"/>
  <c r="P7" i="18"/>
  <c r="Q7" i="18"/>
  <c r="S7" i="18"/>
  <c r="T7" i="18"/>
  <c r="V7" i="18"/>
  <c r="W7" i="18"/>
  <c r="Z7" i="18" s="1"/>
  <c r="Y7" i="18"/>
  <c r="B8" i="18"/>
  <c r="D8" i="18"/>
  <c r="E8" i="18"/>
  <c r="G8" i="18"/>
  <c r="H8" i="18"/>
  <c r="J8" i="18"/>
  <c r="K8" i="18"/>
  <c r="M8" i="18"/>
  <c r="N8" i="18"/>
  <c r="P8" i="18"/>
  <c r="Q8" i="18"/>
  <c r="S8" i="18"/>
  <c r="T8" i="18"/>
  <c r="V8" i="18"/>
  <c r="W8" i="18"/>
  <c r="Z8" i="18" s="1"/>
  <c r="Y8" i="18"/>
  <c r="B9" i="18"/>
  <c r="D9" i="18"/>
  <c r="E9" i="18"/>
  <c r="G9" i="18"/>
  <c r="H9" i="18"/>
  <c r="J9" i="18"/>
  <c r="K9" i="18"/>
  <c r="M9" i="18"/>
  <c r="N9" i="18"/>
  <c r="P9" i="18"/>
  <c r="Q9" i="18"/>
  <c r="S9" i="18"/>
  <c r="T9" i="18"/>
  <c r="V9" i="18"/>
  <c r="W9" i="18"/>
  <c r="Z9" i="18" s="1"/>
  <c r="Y9" i="18"/>
  <c r="B10" i="18"/>
  <c r="D10" i="18"/>
  <c r="E10" i="18"/>
  <c r="G10" i="18"/>
  <c r="H10" i="18"/>
  <c r="J10" i="18"/>
  <c r="K10" i="18"/>
  <c r="M10" i="18"/>
  <c r="N10" i="18"/>
  <c r="P10" i="18"/>
  <c r="Q10" i="18"/>
  <c r="S10" i="18"/>
  <c r="T10" i="18"/>
  <c r="V10" i="18"/>
  <c r="W10" i="18"/>
  <c r="Z10" i="18" s="1"/>
  <c r="Y10" i="18"/>
  <c r="B11" i="18"/>
  <c r="D11" i="18"/>
  <c r="E11" i="18"/>
  <c r="G11" i="18"/>
  <c r="H11" i="18"/>
  <c r="J11" i="18"/>
  <c r="K11" i="18"/>
  <c r="M11" i="18"/>
  <c r="N11" i="18"/>
  <c r="P11" i="18"/>
  <c r="Q11" i="18"/>
  <c r="S11" i="18"/>
  <c r="T11" i="18"/>
  <c r="V11" i="18"/>
  <c r="W11" i="18"/>
  <c r="Z11" i="18" s="1"/>
  <c r="Y11" i="18"/>
  <c r="B12" i="18"/>
  <c r="D12" i="18"/>
  <c r="E12" i="18"/>
  <c r="G12" i="18"/>
  <c r="H12" i="18"/>
  <c r="J12" i="18"/>
  <c r="K12" i="18"/>
  <c r="M12" i="18"/>
  <c r="N12" i="18"/>
  <c r="P12" i="18"/>
  <c r="Q12" i="18"/>
  <c r="S12" i="18"/>
  <c r="T12" i="18"/>
  <c r="V12" i="18"/>
  <c r="W12" i="18"/>
  <c r="Z12" i="18" s="1"/>
  <c r="Y12" i="18"/>
  <c r="B13" i="18"/>
  <c r="D13" i="18"/>
  <c r="E13" i="18"/>
  <c r="G13" i="18"/>
  <c r="H13" i="18"/>
  <c r="J13" i="18"/>
  <c r="K13" i="18"/>
  <c r="M13" i="18"/>
  <c r="N13" i="18"/>
  <c r="P13" i="18"/>
  <c r="Q13" i="18"/>
  <c r="S13" i="18"/>
  <c r="T13" i="18"/>
  <c r="V13" i="18"/>
  <c r="W13" i="18"/>
  <c r="Z13" i="18" s="1"/>
  <c r="Y13" i="18"/>
  <c r="B14" i="18"/>
  <c r="D14" i="18"/>
  <c r="E14" i="18"/>
  <c r="G14" i="18"/>
  <c r="H14" i="18"/>
  <c r="J14" i="18"/>
  <c r="K14" i="18"/>
  <c r="M14" i="18"/>
  <c r="N14" i="18"/>
  <c r="P14" i="18"/>
  <c r="Q14" i="18"/>
  <c r="S14" i="18"/>
  <c r="T14" i="18"/>
  <c r="V14" i="18"/>
  <c r="W14" i="18"/>
  <c r="Z14" i="18" s="1"/>
  <c r="Y14" i="18"/>
  <c r="B15" i="18"/>
  <c r="D15" i="18"/>
  <c r="E15" i="18"/>
  <c r="G15" i="18"/>
  <c r="H15" i="18"/>
  <c r="J15" i="18"/>
  <c r="K15" i="18"/>
  <c r="M15" i="18"/>
  <c r="N15" i="18"/>
  <c r="P15" i="18"/>
  <c r="Q15" i="18"/>
  <c r="S15" i="18"/>
  <c r="T15" i="18"/>
  <c r="V15" i="18"/>
  <c r="W15" i="18"/>
  <c r="Z15" i="18" s="1"/>
  <c r="Y15" i="18"/>
  <c r="D5" i="18"/>
  <c r="E5" i="18"/>
  <c r="G5" i="18"/>
  <c r="H5" i="18"/>
  <c r="J5" i="18"/>
  <c r="K5" i="18"/>
  <c r="M5" i="18"/>
  <c r="N5" i="18"/>
  <c r="P5" i="18"/>
  <c r="Q5" i="18"/>
  <c r="S5" i="18"/>
  <c r="T5" i="18"/>
  <c r="V5" i="18"/>
  <c r="W5" i="18"/>
  <c r="Y5" i="18"/>
  <c r="B5" i="18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B16" i="7"/>
  <c r="B16" i="18" s="1"/>
  <c r="N16" i="18" l="1"/>
  <c r="H16" i="18"/>
  <c r="T16" i="18"/>
  <c r="Z5" i="18"/>
  <c r="V16" i="18"/>
  <c r="P16" i="18"/>
  <c r="J16" i="18"/>
  <c r="D16" i="18"/>
  <c r="AA15" i="18"/>
  <c r="AA13" i="18"/>
  <c r="AA11" i="18"/>
  <c r="AA9" i="18"/>
  <c r="AA7" i="18"/>
  <c r="X16" i="18"/>
  <c r="Y16" i="18"/>
  <c r="W16" i="18"/>
  <c r="U16" i="18"/>
  <c r="S16" i="18"/>
  <c r="Q16" i="18"/>
  <c r="O16" i="18"/>
  <c r="M16" i="18"/>
  <c r="K16" i="18"/>
  <c r="I16" i="18"/>
  <c r="G16" i="18"/>
  <c r="E16" i="18"/>
  <c r="C16" i="18"/>
  <c r="AA5" i="18"/>
  <c r="AA14" i="18"/>
  <c r="AA12" i="18"/>
  <c r="AA10" i="18"/>
  <c r="AA8" i="18"/>
  <c r="AA6" i="18"/>
  <c r="F16" i="18"/>
  <c r="L16" i="18"/>
  <c r="R16" i="18"/>
  <c r="M27" i="17"/>
  <c r="M5" i="17"/>
  <c r="M6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4" i="17"/>
  <c r="C7" i="17"/>
  <c r="D7" i="17"/>
  <c r="E7" i="17"/>
  <c r="F7" i="17"/>
  <c r="G7" i="17"/>
  <c r="H7" i="17"/>
  <c r="I7" i="17"/>
  <c r="J7" i="17"/>
  <c r="K7" i="17"/>
  <c r="L7" i="17"/>
  <c r="B7" i="17"/>
  <c r="M7" i="17" s="1"/>
  <c r="M28" i="17"/>
  <c r="M32" i="17" s="1"/>
  <c r="M29" i="17"/>
  <c r="M30" i="17"/>
  <c r="M31" i="17"/>
  <c r="C32" i="17"/>
  <c r="D32" i="17"/>
  <c r="E32" i="17"/>
  <c r="F32" i="17"/>
  <c r="G32" i="17"/>
  <c r="H32" i="17"/>
  <c r="I32" i="17"/>
  <c r="J32" i="17"/>
  <c r="K32" i="17"/>
  <c r="L32" i="17"/>
  <c r="B32" i="17"/>
  <c r="M5" i="14"/>
  <c r="B5" i="15" s="1"/>
  <c r="M6" i="14"/>
  <c r="C6" i="15" s="1"/>
  <c r="M7" i="14"/>
  <c r="B7" i="15" s="1"/>
  <c r="M8" i="14"/>
  <c r="C8" i="15" s="1"/>
  <c r="M9" i="14"/>
  <c r="C9" i="15" s="1"/>
  <c r="M10" i="14"/>
  <c r="B10" i="15" s="1"/>
  <c r="M11" i="14"/>
  <c r="C11" i="15" s="1"/>
  <c r="M12" i="14"/>
  <c r="B12" i="15" s="1"/>
  <c r="M13" i="14"/>
  <c r="C13" i="15" s="1"/>
  <c r="M14" i="14"/>
  <c r="B14" i="15" s="1"/>
  <c r="M4" i="14"/>
  <c r="D4" i="15" s="1"/>
  <c r="C15" i="14"/>
  <c r="D15" i="14"/>
  <c r="E15" i="14"/>
  <c r="F15" i="14"/>
  <c r="G15" i="14"/>
  <c r="H15" i="14"/>
  <c r="I15" i="14"/>
  <c r="J15" i="14"/>
  <c r="K15" i="14"/>
  <c r="L15" i="14"/>
  <c r="B15" i="14"/>
  <c r="AA16" i="18" l="1"/>
  <c r="Z16" i="18"/>
  <c r="B4" i="15"/>
  <c r="K4" i="15"/>
  <c r="I4" i="15"/>
  <c r="G4" i="15"/>
  <c r="E4" i="15"/>
  <c r="C4" i="15"/>
  <c r="K14" i="15"/>
  <c r="I14" i="15"/>
  <c r="G14" i="15"/>
  <c r="E14" i="15"/>
  <c r="C14" i="15"/>
  <c r="L13" i="15"/>
  <c r="J13" i="15"/>
  <c r="H13" i="15"/>
  <c r="F13" i="15"/>
  <c r="D13" i="15"/>
  <c r="B13" i="15"/>
  <c r="K12" i="15"/>
  <c r="I12" i="15"/>
  <c r="G12" i="15"/>
  <c r="E12" i="15"/>
  <c r="C12" i="15"/>
  <c r="L11" i="15"/>
  <c r="J11" i="15"/>
  <c r="H11" i="15"/>
  <c r="F11" i="15"/>
  <c r="D11" i="15"/>
  <c r="B11" i="15"/>
  <c r="K10" i="15"/>
  <c r="I10" i="15"/>
  <c r="G10" i="15"/>
  <c r="E10" i="15"/>
  <c r="C10" i="15"/>
  <c r="L8" i="15"/>
  <c r="J8" i="15"/>
  <c r="H8" i="15"/>
  <c r="F8" i="15"/>
  <c r="D8" i="15"/>
  <c r="B8" i="15"/>
  <c r="K7" i="15"/>
  <c r="I7" i="15"/>
  <c r="G7" i="15"/>
  <c r="E7" i="15"/>
  <c r="C7" i="15"/>
  <c r="L6" i="15"/>
  <c r="J6" i="15"/>
  <c r="H6" i="15"/>
  <c r="F6" i="15"/>
  <c r="D6" i="15"/>
  <c r="B6" i="15"/>
  <c r="K5" i="15"/>
  <c r="I5" i="15"/>
  <c r="G5" i="15"/>
  <c r="E5" i="15"/>
  <c r="C5" i="15"/>
  <c r="L4" i="15"/>
  <c r="J4" i="15"/>
  <c r="H4" i="15"/>
  <c r="F4" i="15"/>
  <c r="L14" i="15"/>
  <c r="J14" i="15"/>
  <c r="H14" i="15"/>
  <c r="F14" i="15"/>
  <c r="D14" i="15"/>
  <c r="K13" i="15"/>
  <c r="I13" i="15"/>
  <c r="G13" i="15"/>
  <c r="E13" i="15"/>
  <c r="L12" i="15"/>
  <c r="J12" i="15"/>
  <c r="H12" i="15"/>
  <c r="F12" i="15"/>
  <c r="D12" i="15"/>
  <c r="K11" i="15"/>
  <c r="I11" i="15"/>
  <c r="G11" i="15"/>
  <c r="E11" i="15"/>
  <c r="L10" i="15"/>
  <c r="J10" i="15"/>
  <c r="H10" i="15"/>
  <c r="F10" i="15"/>
  <c r="D10" i="15"/>
  <c r="K8" i="15"/>
  <c r="I8" i="15"/>
  <c r="G8" i="15"/>
  <c r="E8" i="15"/>
  <c r="L7" i="15"/>
  <c r="J7" i="15"/>
  <c r="H7" i="15"/>
  <c r="F7" i="15"/>
  <c r="D7" i="15"/>
  <c r="K6" i="15"/>
  <c r="I6" i="15"/>
  <c r="G6" i="15"/>
  <c r="E6" i="15"/>
  <c r="L5" i="15"/>
  <c r="J5" i="15"/>
  <c r="H5" i="15"/>
  <c r="F5" i="15"/>
  <c r="D5" i="15"/>
  <c r="H15" i="15"/>
  <c r="L9" i="15"/>
  <c r="J9" i="15"/>
  <c r="H9" i="15"/>
  <c r="F9" i="15"/>
  <c r="D9" i="15"/>
  <c r="B9" i="15"/>
  <c r="K9" i="15"/>
  <c r="I9" i="15"/>
  <c r="G9" i="15"/>
  <c r="E9" i="15"/>
  <c r="M15" i="14"/>
  <c r="C31" i="16"/>
  <c r="D31" i="16"/>
  <c r="F31" i="16"/>
  <c r="G31" i="16"/>
  <c r="C30" i="16"/>
  <c r="D30" i="16"/>
  <c r="F30" i="16"/>
  <c r="G30" i="16"/>
  <c r="C29" i="16"/>
  <c r="D29" i="16"/>
  <c r="F29" i="16"/>
  <c r="G29" i="16"/>
  <c r="C28" i="16"/>
  <c r="D28" i="16"/>
  <c r="F28" i="16"/>
  <c r="G28" i="16"/>
  <c r="C27" i="16"/>
  <c r="D27" i="16"/>
  <c r="F27" i="16"/>
  <c r="G27" i="16"/>
  <c r="B27" i="16"/>
  <c r="B28" i="16"/>
  <c r="B29" i="16"/>
  <c r="B30" i="16"/>
  <c r="B31" i="16"/>
  <c r="C15" i="15" l="1"/>
  <c r="E15" i="15"/>
  <c r="G15" i="15"/>
  <c r="I15" i="15"/>
  <c r="K15" i="15"/>
  <c r="B15" i="15"/>
  <c r="D15" i="15"/>
  <c r="F15" i="15"/>
  <c r="J15" i="15"/>
  <c r="L15" i="15"/>
  <c r="G32" i="16"/>
  <c r="F32" i="16"/>
  <c r="D32" i="16"/>
  <c r="B32" i="16"/>
  <c r="C32" i="16"/>
</calcChain>
</file>

<file path=xl/sharedStrings.xml><?xml version="1.0" encoding="utf-8"?>
<sst xmlns="http://schemas.openxmlformats.org/spreadsheetml/2006/main" count="316" uniqueCount="97">
  <si>
    <t>Comune</t>
  </si>
  <si>
    <t>Comunità montane e unione dei comuni</t>
  </si>
  <si>
    <t>Azienda o ente del servizio sanitario nazionale</t>
  </si>
  <si>
    <t>Ente pubblico non economico</t>
  </si>
  <si>
    <t>Altro ente pubblico non economico</t>
  </si>
  <si>
    <t>Altra forma giuridica</t>
  </si>
  <si>
    <t>Totale</t>
  </si>
  <si>
    <t>Amministrazione dello stato  e organo costituzionale o a rilevanza costituzionale</t>
  </si>
  <si>
    <t>Trento</t>
  </si>
  <si>
    <t>Nord-ovest</t>
  </si>
  <si>
    <t>Nord-est</t>
  </si>
  <si>
    <t>Centro</t>
  </si>
  <si>
    <t>Sud</t>
  </si>
  <si>
    <t>Isole</t>
  </si>
  <si>
    <t>Regione (Giunta e consiglio regionale) (a)</t>
  </si>
  <si>
    <t>Provincia (a)</t>
  </si>
  <si>
    <t>1 Organizzazione e personale</t>
  </si>
  <si>
    <t>2. Manageriale</t>
  </si>
  <si>
    <t>3. Comunicazione</t>
  </si>
  <si>
    <t>4. Economico-finanziaria</t>
  </si>
  <si>
    <t>5. Controllo di gestione</t>
  </si>
  <si>
    <t>6. Informatica e telematica</t>
  </si>
  <si>
    <t>7. Lingue straniere</t>
  </si>
  <si>
    <t>8. Multidisciplinare</t>
  </si>
  <si>
    <t>9. Internazionale</t>
  </si>
  <si>
    <t>10. Giuridico-normativa</t>
  </si>
  <si>
    <t>11. Tecnico-specialistica</t>
  </si>
  <si>
    <t>Liguria</t>
  </si>
  <si>
    <t>Veneto</t>
  </si>
  <si>
    <t>Toscana</t>
  </si>
  <si>
    <t>Umbria</t>
  </si>
  <si>
    <t>Marche</t>
  </si>
  <si>
    <t>Lazio</t>
  </si>
  <si>
    <t>Molise</t>
  </si>
  <si>
    <t>Calabria</t>
  </si>
  <si>
    <t>Sardegna</t>
  </si>
  <si>
    <t>Italia</t>
  </si>
  <si>
    <t>Learning on the job</t>
  </si>
  <si>
    <t>Aula</t>
  </si>
  <si>
    <t>E-learning</t>
  </si>
  <si>
    <t>Videoconferenza/
webinar/weebmeeting</t>
  </si>
  <si>
    <t>Telefono</t>
  </si>
  <si>
    <t>Conevegno/
Conferenza</t>
  </si>
  <si>
    <t>Autoapprendimento</t>
  </si>
  <si>
    <t>Blendend learning</t>
  </si>
  <si>
    <t xml:space="preserve">Attività formative </t>
  </si>
  <si>
    <t>Partecipanti</t>
  </si>
  <si>
    <t>Attività formative</t>
  </si>
  <si>
    <t xml:space="preserve">Totale </t>
  </si>
  <si>
    <t>Partecipanti ogni 100 dipendenti</t>
  </si>
  <si>
    <t>Totale partecipanti</t>
  </si>
  <si>
    <t>Personale dipendente  (a)</t>
  </si>
  <si>
    <t>Valori assoluti</t>
  </si>
  <si>
    <t>%</t>
  </si>
  <si>
    <t>Istituzioni pubbliche che hanno finanziato o organizzato formazione</t>
  </si>
  <si>
    <t>Piemonte</t>
  </si>
  <si>
    <t>Valle d'Aosta/Vallée d'Aoste</t>
  </si>
  <si>
    <t>Lombardia</t>
  </si>
  <si>
    <t>Bolzano/Bozen</t>
  </si>
  <si>
    <t>Friuli-Venezia Giulia</t>
  </si>
  <si>
    <t>Emilia-Romagna</t>
  </si>
  <si>
    <t>Abruzzo</t>
  </si>
  <si>
    <t>Campania</t>
  </si>
  <si>
    <t>Puglia</t>
  </si>
  <si>
    <t>Basilicata</t>
  </si>
  <si>
    <t>Sicilia</t>
  </si>
  <si>
    <t>1. Organizzazione e personale</t>
  </si>
  <si>
    <r>
      <rPr>
        <i/>
        <sz val="7"/>
        <rFont val="Arial"/>
        <family val="2"/>
      </rPr>
      <t>Fonte:</t>
    </r>
    <r>
      <rPr>
        <sz val="7"/>
        <rFont val="Arial"/>
        <family val="2"/>
      </rPr>
      <t xml:space="preserve"> Istat, Censimento permanente istituzioni pubbliche</t>
    </r>
  </si>
  <si>
    <t>Regione (Giunta e consiglio regionale) b)</t>
  </si>
  <si>
    <t>(a) I dati sono riferiti al solo personale civile, escludendo quindi forze armate e di sicurezza, al netto del personale del comparto scuola (i cui dati dati sono acquisiti da fonte amministrativa).</t>
  </si>
  <si>
    <t>Trentino - Alto Adige</t>
  </si>
  <si>
    <t>1 .Organizzazione e personale</t>
  </si>
  <si>
    <r>
      <rPr>
        <i/>
        <sz val="7"/>
        <rFont val="Arial"/>
        <family val="2"/>
      </rPr>
      <t>Blendend learning</t>
    </r>
  </si>
  <si>
    <t>Personale dipendente (a)</t>
  </si>
  <si>
    <t xml:space="preserve"> FORMA GIURIDICA</t>
  </si>
  <si>
    <t>FORMA GIURIDICA</t>
  </si>
  <si>
    <t>AREA TEMATICA</t>
  </si>
  <si>
    <r>
      <t>MODALIT</t>
    </r>
    <r>
      <rPr>
        <sz val="7"/>
        <rFont val="Calibri"/>
        <family val="2"/>
      </rPr>
      <t>À</t>
    </r>
    <r>
      <rPr>
        <sz val="7"/>
        <rFont val="Arial"/>
        <family val="2"/>
      </rPr>
      <t xml:space="preserve"> DI EROGAZIONE</t>
    </r>
  </si>
  <si>
    <t>MODALITÀ DI EROGAZIONE</t>
  </si>
  <si>
    <t>Università pubblica</t>
  </si>
  <si>
    <t>Città metropolitana</t>
  </si>
  <si>
    <t>(a) Per le regioni e le province autonome di Trento e Bolzano sono inserite come unità di analisi la Giunta e il Consiglio. In fase progettuale, in accordo con il Centro interregionale per i sistemi informatici, geografici e statistici (Cisis), è stato infatti deciso di somministrare per ogni regione e per le province autonome di Trento e Bolzano due questionari distinti a Giunta e Consiglio regionale, in considerazione della autonomia amministrativa, organizzativa e contabile. Di conseguenza i dati pubblicati sono relativi ai due questionari di Giunta e Consiglio.Questo consente di arricchire il patrimonio informativo diffuso e meglio descrivere la complessità di queste importanti unità.</t>
  </si>
  <si>
    <r>
      <t xml:space="preserve">Tavola 4.1 - Attività formative organizzate e/o finanziate dalle istituzioni pubbliche e relativi partecipanti per forma giuridica - Anno 2017  </t>
    </r>
    <r>
      <rPr>
        <i/>
        <sz val="9"/>
        <rFont val="Arial"/>
        <family val="2"/>
      </rPr>
      <t>(valori assoluti e percentuali)</t>
    </r>
  </si>
  <si>
    <t>(b) Per le regioni e le province autonome di Trento e Bolzano  sono inserite come unità di analisi la Giunta e il Consiglio. In fase progettuale, in accordo con il Centro interregionale per i sistemi informatici, geografici e statistici (Cisis), è stato infatti deciso di somministrare per ogni regione e per le province autonome di Trento e Bolzano due questionari distinti a Giunta e Consiglio regionale, in considerazione della autonomia amministrativa, organizzativa e contabile. Di conseguenza i dati pubblicati sono relativi ai due questionari di Giunta e  Consiglio. Questo consente di arricchire il patrimonio informativo diffuso e meglio descrivere la complessità di queste importanti unità.</t>
  </si>
  <si>
    <t>(a) I dati sono riferiti al solo personale civile, escludendo quindi forze armate e di sicurezza, al netto del personale del comparto scuola (i cui dati dati sono acquisiti da fonte amministrativa)</t>
  </si>
  <si>
    <t>Provincia (b)</t>
  </si>
  <si>
    <r>
      <t xml:space="preserve">Tavola 4.3 - Partecipanti alle attività formative organizzate e/o finanziate dalle istituzioni pubbliche per aree tematiche e forma giuridica - Anno 2017 </t>
    </r>
    <r>
      <rPr>
        <i/>
        <sz val="9"/>
        <rFont val="Arial"/>
        <family val="2"/>
      </rPr>
      <t>(valori assoluti)</t>
    </r>
  </si>
  <si>
    <t>(a)  Per le regioni e le province autonome di Trento e Bolzano  sono inserite come unità di analisi la Giunta e il Consiglio. In fase progettuale, in accordo con il Centro interregionale per i sistemi informatici, geografici e statistici (Cisis), è stato infatti deciso di  somministrare per ogni regione e per le province autonome di Trento e Bolzano due questionari distinti a Giunta e Consiglio regionale, in considerazione della autonomia amministrativa, organizzativa e contabile. Di conseguenza i dati pubblicati sono relativi ai due questionari di Giunta e Consiglio. Questo consente di arricchire il patrimonio informativo diffuso e meglio descrivere la complessità di queste importanti unità.</t>
  </si>
  <si>
    <r>
      <t xml:space="preserve">Tavola 4.4 - Partecipanti alle attività formative organizzate e/o finanziate dalle istituzioni pubbliche per aree tematiche e  forma giuridica - Anno 2017 </t>
    </r>
    <r>
      <rPr>
        <i/>
        <sz val="9"/>
        <rFont val="Arial"/>
        <family val="2"/>
      </rPr>
      <t>(valori percentuali)</t>
    </r>
  </si>
  <si>
    <t>(a) Per le regioni e le province autonome di Trento e Bolzano  sono inserite come unità di analisi la Giunta e il Consiglio. In fase progettuale, in accordo con il Centro interregionale per i sistemi informatici, geografici e statistici (Cisis), è stato infatti deciso di somministrare per ogni  regione e per le province autonome di Trento e Bolzano due questionari distinti a Giunta e Consiglio regionale, in considerazione della autonomia amministrativa, organizzativa e contabile. Di conseguenza i dati pubblicati sono relativi ai due questionari di Giunta e Consiglio.  Questo consente di arricchire il patrimonio informativo diffuso e meglio descrivere la complessità di queste importanti unità.</t>
  </si>
  <si>
    <r>
      <rPr>
        <b/>
        <sz val="9"/>
        <rFont val="Arial"/>
        <family val="2"/>
      </rPr>
      <t>Tavola 4.5 - Partecipanti alle attività formative organizzate e/o finanziate dalle istituzioni pubbliche per aree tematiche, regione e ripartizione geografica - Anno 2017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(valori assoluti)</t>
    </r>
  </si>
  <si>
    <t>REGIONI E
RIPARTIZIONE GEOGRAFICA</t>
  </si>
  <si>
    <t>REGIONI E 
RIPARTIZIONE GEOGRAFICA</t>
  </si>
  <si>
    <r>
      <t xml:space="preserve">Tavola 4.6 - Attività formative e partecipanti per modalità di erogazione e  forma giuridica - Anno 2017 </t>
    </r>
    <r>
      <rPr>
        <i/>
        <sz val="9"/>
        <rFont val="Arial"/>
        <family val="2"/>
      </rPr>
      <t>(valori assoluti)</t>
    </r>
  </si>
  <si>
    <r>
      <t xml:space="preserve">Tavola 4.7 - Attività formative e partecipanti per modalità di erogazione e  forma giuridica - Anno 2017 </t>
    </r>
    <r>
      <rPr>
        <i/>
        <sz val="9"/>
        <rFont val="Arial"/>
        <family val="2"/>
      </rPr>
      <t>(valori percentuali)</t>
    </r>
  </si>
  <si>
    <r>
      <t>Tavola 4.8 - Attività formative e partecipanti per modalità di erogazione, regione e ripartizione geografica - Anno 2017</t>
    </r>
    <r>
      <rPr>
        <i/>
        <sz val="9"/>
        <rFont val="Arial"/>
        <family val="2"/>
      </rPr>
      <t xml:space="preserve"> (valori assoluti)</t>
    </r>
  </si>
  <si>
    <r>
      <t xml:space="preserve">Tavola 4.2 - Attività formative organizzate e/o finanziate dalle istituzioni pubbliche e relativi partecipanti per regione e ripartizionE geografica - Anno 2017 </t>
    </r>
    <r>
      <rPr>
        <i/>
        <sz val="9"/>
        <rFont val="Arial"/>
        <family val="2"/>
      </rPr>
      <t>(valori assoluti e percentuali)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</si>
</sst>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\-#,##0\ "/>
    <numFmt numFmtId="165" formatCode="0.0"/>
    <numFmt numFmtId="166" formatCode="#,##0.0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i/>
      <sz val="7"/>
      <name val="Arial"/>
      <family val="2"/>
    </font>
    <font>
      <sz val="7"/>
      <name val="Calibri"/>
      <family val="2"/>
    </font>
    <font>
      <sz val="10"/>
      <name val="MS Sans Serif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64"/>
      </bottom>
      <diagonal/>
    </border>
    <border>
      <left/>
      <right/>
      <top style="hair">
        <color indexed="23"/>
      </top>
      <bottom/>
      <diagonal/>
    </border>
    <border>
      <left/>
      <right/>
      <top/>
      <bottom style="hair">
        <color indexed="23"/>
      </bottom>
      <diagonal/>
    </border>
  </borders>
  <cellStyleXfs count="2">
    <xf numFmtId="0" fontId="0" fillId="0" borderId="0"/>
    <xf numFmtId="0" fontId="8" fillId="0" borderId="0"/>
  </cellStyleXfs>
  <cellXfs count="121">
    <xf numFmtId="0" fontId="0" fillId="0" borderId="0" xfId="0"/>
    <xf numFmtId="3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165" fontId="2" fillId="0" borderId="4" xfId="0" applyNumberFormat="1" applyFont="1" applyBorder="1" applyAlignment="1">
      <alignment vertical="center"/>
    </xf>
    <xf numFmtId="166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166" fontId="2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65" fontId="2" fillId="0" borderId="7" xfId="0" applyNumberFormat="1" applyFont="1" applyBorder="1" applyAlignment="1">
      <alignment vertical="center"/>
    </xf>
    <xf numFmtId="166" fontId="2" fillId="0" borderId="7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166" fontId="2" fillId="0" borderId="8" xfId="0" applyNumberFormat="1" applyFont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166" fontId="4" fillId="0" borderId="6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right" vertical="top" wrapText="1"/>
    </xf>
    <xf numFmtId="164" fontId="2" fillId="0" borderId="5" xfId="0" applyNumberFormat="1" applyFont="1" applyBorder="1" applyAlignment="1">
      <alignment vertical="center"/>
    </xf>
    <xf numFmtId="164" fontId="2" fillId="0" borderId="5" xfId="0" applyNumberFormat="1" applyFont="1" applyFill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4" fontId="2" fillId="0" borderId="4" xfId="0" applyNumberFormat="1" applyFont="1" applyFill="1" applyBorder="1" applyAlignment="1">
      <alignment vertical="center"/>
    </xf>
    <xf numFmtId="0" fontId="2" fillId="0" borderId="0" xfId="0" applyFont="1"/>
    <xf numFmtId="0" fontId="2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0" fillId="0" borderId="0" xfId="0" applyBorder="1"/>
    <xf numFmtId="0" fontId="2" fillId="0" borderId="2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/>
    <xf numFmtId="165" fontId="2" fillId="0" borderId="0" xfId="0" applyNumberFormat="1" applyFont="1" applyFill="1" applyBorder="1" applyAlignment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quotePrefix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quotePrefix="1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3" xfId="0" quotePrefix="1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right" vertical="center"/>
    </xf>
    <xf numFmtId="166" fontId="4" fillId="0" borderId="1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1" fontId="2" fillId="0" borderId="8" xfId="0" applyNumberFormat="1" applyFont="1" applyBorder="1" applyAlignment="1">
      <alignment vertical="center"/>
    </xf>
    <xf numFmtId="1" fontId="4" fillId="0" borderId="6" xfId="0" applyNumberFormat="1" applyFont="1" applyBorder="1" applyAlignment="1">
      <alignment vertical="center"/>
    </xf>
    <xf numFmtId="1" fontId="2" fillId="0" borderId="4" xfId="0" applyNumberFormat="1" applyFont="1" applyBorder="1" applyAlignment="1">
      <alignment vertical="center"/>
    </xf>
    <xf numFmtId="1" fontId="2" fillId="0" borderId="5" xfId="0" applyNumberFormat="1" applyFont="1" applyBorder="1" applyAlignment="1">
      <alignment vertical="center"/>
    </xf>
    <xf numFmtId="1" fontId="2" fillId="0" borderId="7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3" fontId="2" fillId="0" borderId="5" xfId="0" quotePrefix="1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166" fontId="9" fillId="0" borderId="0" xfId="0" applyNumberFormat="1" applyFont="1"/>
    <xf numFmtId="166" fontId="10" fillId="0" borderId="1" xfId="0" applyNumberFormat="1" applyFont="1" applyBorder="1"/>
    <xf numFmtId="3" fontId="2" fillId="0" borderId="7" xfId="0" applyNumberFormat="1" applyFont="1" applyFill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164" fontId="6" fillId="0" borderId="5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3" xfId="0" quotePrefix="1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left" vertical="center"/>
    </xf>
    <xf numFmtId="0" fontId="2" fillId="0" borderId="0" xfId="0" quotePrefix="1" applyFont="1" applyFill="1" applyBorder="1" applyAlignment="1">
      <alignment horizontal="left" vertical="center"/>
    </xf>
    <xf numFmtId="0" fontId="2" fillId="0" borderId="1" xfId="0" quotePrefix="1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quotePrefix="1" applyFont="1" applyFill="1" applyBorder="1" applyAlignment="1">
      <alignment horizontal="left" vertical="center" wrapText="1"/>
    </xf>
    <xf numFmtId="0" fontId="2" fillId="0" borderId="2" xfId="0" quotePrefix="1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7" xfId="0" applyBorder="1" applyAlignment="1">
      <alignment horizontal="justify" vertical="top"/>
    </xf>
    <xf numFmtId="0" fontId="2" fillId="0" borderId="7" xfId="0" applyFont="1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/>
    </xf>
    <xf numFmtId="0" fontId="2" fillId="0" borderId="0" xfId="0" applyFont="1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2" fillId="0" borderId="0" xfId="0" applyNumberFormat="1" applyFont="1" applyBorder="1" applyAlignment="1">
      <alignment horizontal="justify" vertical="top" wrapText="1"/>
    </xf>
    <xf numFmtId="0" fontId="0" fillId="0" borderId="0" xfId="0" applyAlignment="1">
      <alignment horizontal="justify"/>
    </xf>
    <xf numFmtId="0" fontId="1" fillId="0" borderId="2" xfId="0" applyFont="1" applyBorder="1" applyAlignment="1">
      <alignment vertic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8"/>
  <sheetViews>
    <sheetView tabSelected="1" zoomScaleNormal="100" workbookViewId="0">
      <selection sqref="A1:I1"/>
    </sheetView>
  </sheetViews>
  <sheetFormatPr defaultRowHeight="9.9499999999999993" customHeight="1" x14ac:dyDescent="0.25"/>
  <cols>
    <col min="1" max="1" width="34.140625" style="10" customWidth="1"/>
    <col min="2" max="2" width="10.28515625" style="10" customWidth="1"/>
    <col min="3" max="4" width="10.7109375" style="10" customWidth="1"/>
    <col min="5" max="5" width="8.7109375" style="10" customWidth="1"/>
    <col min="6" max="6" width="0.85546875" style="10" customWidth="1"/>
    <col min="7" max="7" width="10.7109375" style="10" customWidth="1"/>
    <col min="8" max="8" width="6.85546875" style="10" customWidth="1"/>
    <col min="9" max="9" width="8.85546875" style="10" customWidth="1"/>
    <col min="10" max="15" width="9.140625" style="10"/>
    <col min="16" max="16" width="21.140625" style="10" customWidth="1"/>
    <col min="17" max="16384" width="9.140625" style="10"/>
  </cols>
  <sheetData>
    <row r="1" spans="1:9" ht="30" customHeight="1" x14ac:dyDescent="0.25">
      <c r="A1" s="76" t="s">
        <v>82</v>
      </c>
      <c r="B1" s="76"/>
      <c r="C1" s="76"/>
      <c r="D1" s="76"/>
      <c r="E1" s="76"/>
      <c r="F1" s="76"/>
      <c r="G1" s="76"/>
      <c r="H1" s="76"/>
      <c r="I1" s="76"/>
    </row>
    <row r="2" spans="1:9" s="35" customFormat="1" ht="36" customHeight="1" x14ac:dyDescent="0.25">
      <c r="A2" s="81" t="s">
        <v>74</v>
      </c>
      <c r="B2" s="79" t="s">
        <v>54</v>
      </c>
      <c r="C2" s="79" t="s">
        <v>51</v>
      </c>
      <c r="D2" s="78" t="s">
        <v>47</v>
      </c>
      <c r="E2" s="78"/>
      <c r="F2" s="50"/>
      <c r="G2" s="78" t="s">
        <v>46</v>
      </c>
      <c r="H2" s="78"/>
      <c r="I2" s="79" t="s">
        <v>49</v>
      </c>
    </row>
    <row r="3" spans="1:9" s="35" customFormat="1" ht="19.5" customHeight="1" x14ac:dyDescent="0.25">
      <c r="A3" s="82"/>
      <c r="B3" s="80"/>
      <c r="C3" s="80"/>
      <c r="D3" s="36" t="s">
        <v>52</v>
      </c>
      <c r="E3" s="36" t="s">
        <v>53</v>
      </c>
      <c r="F3" s="47"/>
      <c r="G3" s="36" t="s">
        <v>52</v>
      </c>
      <c r="H3" s="36" t="s">
        <v>53</v>
      </c>
      <c r="I3" s="80"/>
    </row>
    <row r="4" spans="1:9" s="35" customFormat="1" ht="18" x14ac:dyDescent="0.25">
      <c r="A4" s="33" t="s">
        <v>7</v>
      </c>
      <c r="B4" s="1">
        <v>30</v>
      </c>
      <c r="C4" s="1">
        <v>248031</v>
      </c>
      <c r="D4" s="1">
        <v>5741</v>
      </c>
      <c r="E4" s="6">
        <v>2.6424195560219643</v>
      </c>
      <c r="F4" s="19"/>
      <c r="G4" s="1">
        <v>181360</v>
      </c>
      <c r="H4" s="7">
        <v>7.0446333613264551</v>
      </c>
      <c r="I4" s="63">
        <v>73.119892271530574</v>
      </c>
    </row>
    <row r="5" spans="1:9" s="35" customFormat="1" ht="12" customHeight="1" x14ac:dyDescent="0.25">
      <c r="A5" s="2" t="s">
        <v>68</v>
      </c>
      <c r="B5" s="3">
        <v>38</v>
      </c>
      <c r="C5" s="3">
        <v>62387</v>
      </c>
      <c r="D5" s="3">
        <v>4158</v>
      </c>
      <c r="E5" s="8">
        <v>1.9138095303848333</v>
      </c>
      <c r="F5" s="19"/>
      <c r="G5" s="3">
        <v>73938</v>
      </c>
      <c r="H5" s="9">
        <v>2.8720010006051795</v>
      </c>
      <c r="I5" s="64">
        <v>118.51507525606296</v>
      </c>
    </row>
    <row r="6" spans="1:9" s="35" customFormat="1" ht="9.9499999999999993" customHeight="1" x14ac:dyDescent="0.25">
      <c r="A6" s="2" t="s">
        <v>85</v>
      </c>
      <c r="B6" s="3">
        <v>78</v>
      </c>
      <c r="C6" s="3">
        <v>39285</v>
      </c>
      <c r="D6" s="3">
        <v>4212</v>
      </c>
      <c r="E6" s="8">
        <v>1.9386641996106104</v>
      </c>
      <c r="F6" s="19"/>
      <c r="G6" s="3">
        <v>58357</v>
      </c>
      <c r="H6" s="9">
        <v>2.2667824716967795</v>
      </c>
      <c r="I6" s="64">
        <v>148.54779177803232</v>
      </c>
    </row>
    <row r="7" spans="1:9" s="35" customFormat="1" ht="9.9499999999999993" customHeight="1" x14ac:dyDescent="0.25">
      <c r="A7" s="2" t="s">
        <v>0</v>
      </c>
      <c r="B7" s="3">
        <v>4100</v>
      </c>
      <c r="C7" s="3">
        <v>285590</v>
      </c>
      <c r="D7" s="3">
        <v>72232</v>
      </c>
      <c r="E7" s="8">
        <v>33.246341991043117</v>
      </c>
      <c r="F7" s="19"/>
      <c r="G7" s="3">
        <v>310307</v>
      </c>
      <c r="H7" s="9">
        <v>12.053369234964315</v>
      </c>
      <c r="I7" s="64">
        <v>108.65471480093841</v>
      </c>
    </row>
    <row r="8" spans="1:9" s="35" customFormat="1" ht="9.9499999999999993" customHeight="1" x14ac:dyDescent="0.25">
      <c r="A8" s="2" t="s">
        <v>80</v>
      </c>
      <c r="B8" s="3">
        <v>13</v>
      </c>
      <c r="C8" s="3">
        <v>9499</v>
      </c>
      <c r="D8" s="3">
        <v>849</v>
      </c>
      <c r="E8" s="8">
        <v>0.39077063282749475</v>
      </c>
      <c r="F8" s="19"/>
      <c r="G8" s="3">
        <v>11415</v>
      </c>
      <c r="H8" s="9">
        <v>0.44339705458503237</v>
      </c>
      <c r="I8" s="64">
        <v>120.17054426781766</v>
      </c>
    </row>
    <row r="9" spans="1:9" s="35" customFormat="1" ht="9.9499999999999993" customHeight="1" x14ac:dyDescent="0.25">
      <c r="A9" s="2" t="s">
        <v>1</v>
      </c>
      <c r="B9" s="3">
        <v>281</v>
      </c>
      <c r="C9" s="3">
        <v>12662</v>
      </c>
      <c r="D9" s="3">
        <v>4846</v>
      </c>
      <c r="E9" s="8">
        <v>2.2304764271873263</v>
      </c>
      <c r="F9" s="19"/>
      <c r="G9" s="3">
        <v>20912</v>
      </c>
      <c r="H9" s="9">
        <v>0.81229252785652195</v>
      </c>
      <c r="I9" s="64">
        <v>165.15558363607644</v>
      </c>
    </row>
    <row r="10" spans="1:9" s="35" customFormat="1" ht="9.9499999999999993" customHeight="1" x14ac:dyDescent="0.25">
      <c r="A10" s="2" t="s">
        <v>2</v>
      </c>
      <c r="B10" s="3">
        <v>189</v>
      </c>
      <c r="C10" s="3">
        <v>640108</v>
      </c>
      <c r="D10" s="3">
        <v>80859</v>
      </c>
      <c r="E10" s="8">
        <v>37.217105535687161</v>
      </c>
      <c r="F10" s="19"/>
      <c r="G10" s="3">
        <v>1442880</v>
      </c>
      <c r="H10" s="9">
        <v>56.046319940398739</v>
      </c>
      <c r="I10" s="64">
        <v>225.41196173145781</v>
      </c>
    </row>
    <row r="11" spans="1:9" s="35" customFormat="1" ht="9.9499999999999993" customHeight="1" x14ac:dyDescent="0.25">
      <c r="A11" s="2" t="s">
        <v>79</v>
      </c>
      <c r="B11" s="3">
        <v>70</v>
      </c>
      <c r="C11" s="3">
        <v>96996</v>
      </c>
      <c r="D11" s="3">
        <v>6125</v>
      </c>
      <c r="E11" s="8">
        <v>2.8191638705163786</v>
      </c>
      <c r="F11" s="19"/>
      <c r="G11" s="3">
        <v>101602</v>
      </c>
      <c r="H11" s="9">
        <v>3.9465639544413902</v>
      </c>
      <c r="I11" s="64">
        <v>104.74864942884243</v>
      </c>
    </row>
    <row r="12" spans="1:9" s="35" customFormat="1" ht="9.9499999999999993" customHeight="1" x14ac:dyDescent="0.25">
      <c r="A12" s="11" t="s">
        <v>3</v>
      </c>
      <c r="B12" s="12">
        <v>646</v>
      </c>
      <c r="C12" s="12">
        <v>55578</v>
      </c>
      <c r="D12" s="12">
        <v>12313</v>
      </c>
      <c r="E12" s="17">
        <v>5.6673248551294977</v>
      </c>
      <c r="F12" s="19"/>
      <c r="G12" s="12">
        <v>120844</v>
      </c>
      <c r="H12" s="18">
        <v>4.6939880564409693</v>
      </c>
      <c r="I12" s="65">
        <v>217.43135773147648</v>
      </c>
    </row>
    <row r="13" spans="1:9" s="35" customFormat="1" ht="9.9499999999999993" customHeight="1" x14ac:dyDescent="0.25">
      <c r="A13" s="10" t="s">
        <v>4</v>
      </c>
      <c r="B13" s="14">
        <v>372</v>
      </c>
      <c r="C13" s="14">
        <v>84227</v>
      </c>
      <c r="D13" s="14">
        <v>14130</v>
      </c>
      <c r="E13" s="19">
        <v>6.503638447411662</v>
      </c>
      <c r="F13" s="19"/>
      <c r="G13" s="14">
        <v>167930</v>
      </c>
      <c r="H13" s="20">
        <v>6.5229669186565475</v>
      </c>
      <c r="I13" s="66">
        <v>199.37787170384794</v>
      </c>
    </row>
    <row r="14" spans="1:9" s="35" customFormat="1" ht="9.9499999999999993" customHeight="1" x14ac:dyDescent="0.25">
      <c r="A14" s="10" t="s">
        <v>5</v>
      </c>
      <c r="B14" s="14">
        <v>571</v>
      </c>
      <c r="C14" s="14">
        <v>56941</v>
      </c>
      <c r="D14" s="14">
        <v>11798</v>
      </c>
      <c r="E14" s="19">
        <v>5.4302849541799567</v>
      </c>
      <c r="F14" s="19"/>
      <c r="G14" s="14">
        <v>84897</v>
      </c>
      <c r="H14" s="20">
        <v>3.2976854790280763</v>
      </c>
      <c r="I14" s="66">
        <v>150.60100675348872</v>
      </c>
    </row>
    <row r="15" spans="1:9" s="35" customFormat="1" ht="9.9499999999999993" customHeight="1" x14ac:dyDescent="0.25">
      <c r="A15" s="15" t="s">
        <v>48</v>
      </c>
      <c r="B15" s="16">
        <v>6388</v>
      </c>
      <c r="C15" s="16">
        <v>1591304</v>
      </c>
      <c r="D15" s="16">
        <v>217263</v>
      </c>
      <c r="E15" s="25">
        <v>100</v>
      </c>
      <c r="F15" s="25"/>
      <c r="G15" s="16">
        <v>2574442</v>
      </c>
      <c r="H15" s="26">
        <v>100</v>
      </c>
      <c r="I15" s="67">
        <v>161.78190967910595</v>
      </c>
    </row>
    <row r="16" spans="1:9" ht="9.9499999999999993" customHeight="1" x14ac:dyDescent="0.15">
      <c r="A16" s="32" t="s">
        <v>67</v>
      </c>
    </row>
    <row r="17" spans="1:9" ht="18" customHeight="1" x14ac:dyDescent="0.25">
      <c r="A17" s="77" t="s">
        <v>69</v>
      </c>
      <c r="B17" s="106"/>
      <c r="C17" s="106"/>
      <c r="D17" s="106"/>
      <c r="E17" s="106"/>
      <c r="F17" s="106"/>
      <c r="G17" s="106"/>
      <c r="H17" s="106"/>
      <c r="I17" s="106"/>
    </row>
    <row r="18" spans="1:9" ht="34.5" customHeight="1" x14ac:dyDescent="0.25">
      <c r="A18" s="107" t="s">
        <v>83</v>
      </c>
      <c r="B18" s="108"/>
      <c r="C18" s="108"/>
      <c r="D18" s="108"/>
      <c r="E18" s="108"/>
      <c r="F18" s="108"/>
      <c r="G18" s="108"/>
      <c r="H18" s="108"/>
      <c r="I18" s="108"/>
    </row>
  </sheetData>
  <mergeCells count="9">
    <mergeCell ref="A1:I1"/>
    <mergeCell ref="A18:I18"/>
    <mergeCell ref="D2:E2"/>
    <mergeCell ref="G2:H2"/>
    <mergeCell ref="B2:B3"/>
    <mergeCell ref="C2:C3"/>
    <mergeCell ref="I2:I3"/>
    <mergeCell ref="A2:A3"/>
    <mergeCell ref="A17:I17"/>
  </mergeCells>
  <pageMargins left="0.66929133858267698" right="0.70866141732283505" top="0.78740157480314998" bottom="0.78740157480314998" header="0.511811023622047" footer="0.511811023622047"/>
  <pageSetup paperSize="9" orientation="landscape" r:id="rId1"/>
  <headerFooter>
    <oddFooter>&amp;L&amp;8ISTITUTO NAZIONALE DI STATISTICA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zoomScaleNormal="100" workbookViewId="0">
      <selection sqref="A1:I1"/>
    </sheetView>
  </sheetViews>
  <sheetFormatPr defaultRowHeight="9.9499999999999993" customHeight="1" x14ac:dyDescent="0.25"/>
  <cols>
    <col min="1" max="1" width="34.140625" style="10" customWidth="1"/>
    <col min="2" max="5" width="10.7109375" style="10" customWidth="1"/>
    <col min="6" max="6" width="0.85546875" style="10" customWidth="1"/>
    <col min="7" max="8" width="10.7109375" style="10" customWidth="1"/>
    <col min="9" max="16384" width="9.140625" style="10"/>
  </cols>
  <sheetData>
    <row r="1" spans="1:13" ht="30" customHeight="1" x14ac:dyDescent="0.25">
      <c r="A1" s="120" t="s">
        <v>96</v>
      </c>
      <c r="B1" s="120"/>
      <c r="C1" s="120"/>
      <c r="D1" s="120"/>
      <c r="E1" s="120"/>
      <c r="F1" s="120"/>
      <c r="G1" s="120"/>
      <c r="H1" s="120"/>
      <c r="I1" s="120"/>
    </row>
    <row r="2" spans="1:13" ht="27" customHeight="1" x14ac:dyDescent="0.25">
      <c r="A2" s="84" t="s">
        <v>92</v>
      </c>
      <c r="B2" s="79" t="s">
        <v>54</v>
      </c>
      <c r="C2" s="79" t="s">
        <v>73</v>
      </c>
      <c r="D2" s="78" t="s">
        <v>47</v>
      </c>
      <c r="E2" s="86"/>
      <c r="F2" s="51"/>
      <c r="G2" s="78" t="s">
        <v>46</v>
      </c>
      <c r="H2" s="86"/>
      <c r="I2" s="79" t="s">
        <v>49</v>
      </c>
    </row>
    <row r="3" spans="1:13" ht="20.25" customHeight="1" x14ac:dyDescent="0.25">
      <c r="A3" s="85"/>
      <c r="B3" s="83"/>
      <c r="C3" s="83"/>
      <c r="D3" s="36" t="s">
        <v>52</v>
      </c>
      <c r="E3" s="36" t="s">
        <v>53</v>
      </c>
      <c r="F3" s="48"/>
      <c r="G3" s="36" t="s">
        <v>52</v>
      </c>
      <c r="H3" s="36" t="s">
        <v>53</v>
      </c>
      <c r="I3" s="83"/>
    </row>
    <row r="4" spans="1:13" ht="9.9499999999999993" customHeight="1" x14ac:dyDescent="0.25">
      <c r="A4" s="13" t="s">
        <v>55</v>
      </c>
      <c r="B4" s="21">
        <v>713</v>
      </c>
      <c r="C4" s="21">
        <v>96685</v>
      </c>
      <c r="D4" s="21">
        <v>20350</v>
      </c>
      <c r="E4" s="22">
        <v>9.3665281248993164</v>
      </c>
      <c r="F4" s="22"/>
      <c r="G4" s="21">
        <v>186273</v>
      </c>
      <c r="H4" s="22">
        <v>7.2354736426276611</v>
      </c>
      <c r="I4" s="61">
        <v>192.65966799400113</v>
      </c>
      <c r="L4" s="14"/>
      <c r="M4" s="19"/>
    </row>
    <row r="5" spans="1:13" ht="9.9499999999999993" customHeight="1" x14ac:dyDescent="0.25">
      <c r="A5" s="2" t="s">
        <v>56</v>
      </c>
      <c r="B5" s="3">
        <v>77</v>
      </c>
      <c r="C5" s="3">
        <v>7039</v>
      </c>
      <c r="D5" s="3">
        <v>2116</v>
      </c>
      <c r="E5" s="22">
        <v>0.97393481632859713</v>
      </c>
      <c r="F5" s="9"/>
      <c r="G5" s="3">
        <v>13091</v>
      </c>
      <c r="H5" s="22">
        <v>0.50849873817267521</v>
      </c>
      <c r="I5" s="61">
        <v>185.97812189231425</v>
      </c>
      <c r="L5" s="14"/>
      <c r="M5" s="19"/>
    </row>
    <row r="6" spans="1:13" ht="9.9499999999999993" customHeight="1" x14ac:dyDescent="0.25">
      <c r="A6" s="2" t="s">
        <v>27</v>
      </c>
      <c r="B6" s="3">
        <v>167</v>
      </c>
      <c r="C6" s="3">
        <v>41396</v>
      </c>
      <c r="D6" s="3">
        <v>5032</v>
      </c>
      <c r="E6" s="22">
        <v>2.316086954520558</v>
      </c>
      <c r="F6" s="9"/>
      <c r="G6" s="3">
        <v>85574</v>
      </c>
      <c r="H6" s="22">
        <v>3.3239837308371025</v>
      </c>
      <c r="I6" s="61">
        <v>206.7204560827133</v>
      </c>
      <c r="L6" s="14"/>
      <c r="M6" s="19"/>
    </row>
    <row r="7" spans="1:13" ht="9.9499999999999993" customHeight="1" x14ac:dyDescent="0.25">
      <c r="A7" s="2" t="s">
        <v>57</v>
      </c>
      <c r="B7" s="3">
        <v>1203</v>
      </c>
      <c r="C7" s="3">
        <v>186065</v>
      </c>
      <c r="D7" s="3">
        <v>36654</v>
      </c>
      <c r="E7" s="22">
        <v>16.870797144474668</v>
      </c>
      <c r="F7" s="9"/>
      <c r="G7" s="3">
        <v>420656</v>
      </c>
      <c r="H7" s="22">
        <v>16.339702482985626</v>
      </c>
      <c r="I7" s="61">
        <v>226.08013328675463</v>
      </c>
      <c r="L7" s="14"/>
      <c r="M7" s="19"/>
    </row>
    <row r="8" spans="1:13" ht="9.9499999999999993" customHeight="1" x14ac:dyDescent="0.25">
      <c r="A8" s="2" t="s">
        <v>70</v>
      </c>
      <c r="B8" s="3">
        <v>420</v>
      </c>
      <c r="C8" s="3">
        <v>65582</v>
      </c>
      <c r="D8" s="3">
        <v>20574</v>
      </c>
      <c r="E8" s="22">
        <v>9.4696289750210578</v>
      </c>
      <c r="F8" s="9"/>
      <c r="G8" s="3">
        <v>162390</v>
      </c>
      <c r="H8" s="22">
        <v>6.3077771057872365</v>
      </c>
      <c r="I8" s="61">
        <v>247.61367448385226</v>
      </c>
    </row>
    <row r="9" spans="1:13" ht="9.9499999999999993" customHeight="1" x14ac:dyDescent="0.25">
      <c r="A9" s="34" t="s">
        <v>58</v>
      </c>
      <c r="B9" s="3">
        <v>176</v>
      </c>
      <c r="C9" s="3">
        <v>26529</v>
      </c>
      <c r="D9" s="3">
        <v>11220</v>
      </c>
      <c r="E9" s="22">
        <v>5.1642479391336771</v>
      </c>
      <c r="F9" s="9"/>
      <c r="G9" s="3">
        <v>92535</v>
      </c>
      <c r="H9" s="22">
        <v>3.5943725259192192</v>
      </c>
      <c r="I9" s="61">
        <v>348.80696596177768</v>
      </c>
      <c r="L9" s="14"/>
      <c r="M9" s="19"/>
    </row>
    <row r="10" spans="1:13" ht="9.9499999999999993" customHeight="1" x14ac:dyDescent="0.25">
      <c r="A10" s="34" t="s">
        <v>8</v>
      </c>
      <c r="B10" s="3">
        <v>244</v>
      </c>
      <c r="C10" s="3">
        <v>39053</v>
      </c>
      <c r="D10" s="3">
        <v>9354</v>
      </c>
      <c r="E10" s="22">
        <v>4.3053810358873807</v>
      </c>
      <c r="F10" s="9"/>
      <c r="G10" s="3">
        <v>69855</v>
      </c>
      <c r="H10" s="22">
        <v>2.7134045798680182</v>
      </c>
      <c r="I10" s="61">
        <v>178.87230174378408</v>
      </c>
      <c r="L10" s="14"/>
      <c r="M10" s="19"/>
    </row>
    <row r="11" spans="1:13" ht="9.9499999999999993" customHeight="1" x14ac:dyDescent="0.25">
      <c r="A11" s="2" t="s">
        <v>28</v>
      </c>
      <c r="B11" s="3">
        <v>676</v>
      </c>
      <c r="C11" s="3">
        <v>100698</v>
      </c>
      <c r="D11" s="3">
        <v>29470</v>
      </c>
      <c r="E11" s="22">
        <v>13.564205594141661</v>
      </c>
      <c r="F11" s="9"/>
      <c r="G11" s="3">
        <v>182241</v>
      </c>
      <c r="H11" s="22">
        <v>7.0788571188852263</v>
      </c>
      <c r="I11" s="61">
        <v>180.97777512959541</v>
      </c>
      <c r="L11" s="14"/>
      <c r="M11" s="19"/>
    </row>
    <row r="12" spans="1:13" ht="9.9499999999999993" customHeight="1" x14ac:dyDescent="0.25">
      <c r="A12" s="2" t="s">
        <v>59</v>
      </c>
      <c r="B12" s="3">
        <v>257</v>
      </c>
      <c r="C12" s="3">
        <v>38264</v>
      </c>
      <c r="D12" s="3">
        <v>8487</v>
      </c>
      <c r="E12" s="22">
        <v>3.9063255133179604</v>
      </c>
      <c r="F12" s="9"/>
      <c r="G12" s="3">
        <v>93213</v>
      </c>
      <c r="H12" s="22">
        <v>3.6207083401794802</v>
      </c>
      <c r="I12" s="61">
        <v>243.60495504913234</v>
      </c>
      <c r="L12" s="14"/>
      <c r="M12" s="19"/>
    </row>
    <row r="13" spans="1:13" ht="9.9499999999999993" customHeight="1" x14ac:dyDescent="0.25">
      <c r="A13" s="2" t="s">
        <v>60</v>
      </c>
      <c r="B13" s="3">
        <v>449</v>
      </c>
      <c r="C13" s="3">
        <v>116967</v>
      </c>
      <c r="D13" s="3">
        <v>26606</v>
      </c>
      <c r="E13" s="22">
        <v>12.245987581870821</v>
      </c>
      <c r="F13" s="9"/>
      <c r="G13" s="3">
        <v>337604</v>
      </c>
      <c r="H13" s="22">
        <v>13.113681766255276</v>
      </c>
      <c r="I13" s="61">
        <v>288.63183632990501</v>
      </c>
      <c r="L13" s="14"/>
      <c r="M13" s="19"/>
    </row>
    <row r="14" spans="1:13" ht="9.9499999999999993" customHeight="1" x14ac:dyDescent="0.25">
      <c r="A14" s="2" t="s">
        <v>29</v>
      </c>
      <c r="B14" s="3">
        <v>364</v>
      </c>
      <c r="C14" s="3">
        <v>94093</v>
      </c>
      <c r="D14" s="3">
        <v>14981</v>
      </c>
      <c r="E14" s="22">
        <v>6.8953296235438151</v>
      </c>
      <c r="F14" s="9"/>
      <c r="G14" s="3">
        <v>249987</v>
      </c>
      <c r="H14" s="22">
        <v>9.7103410021826093</v>
      </c>
      <c r="I14" s="61">
        <v>265.68076264971887</v>
      </c>
      <c r="L14" s="14"/>
      <c r="M14" s="19"/>
    </row>
    <row r="15" spans="1:13" ht="9.9499999999999993" customHeight="1" x14ac:dyDescent="0.25">
      <c r="A15" s="2" t="s">
        <v>30</v>
      </c>
      <c r="B15" s="3">
        <v>107</v>
      </c>
      <c r="C15" s="3">
        <v>23292</v>
      </c>
      <c r="D15" s="3">
        <v>4139</v>
      </c>
      <c r="E15" s="22">
        <v>1.9050643689905782</v>
      </c>
      <c r="F15" s="9"/>
      <c r="G15" s="3">
        <v>49756</v>
      </c>
      <c r="H15" s="22">
        <v>1.9326914075715855</v>
      </c>
      <c r="I15" s="61">
        <v>213.61840975442212</v>
      </c>
      <c r="L15" s="14"/>
      <c r="M15" s="19"/>
    </row>
    <row r="16" spans="1:13" ht="9.9499999999999993" customHeight="1" x14ac:dyDescent="0.25">
      <c r="A16" s="2" t="s">
        <v>31</v>
      </c>
      <c r="B16" s="3">
        <v>178</v>
      </c>
      <c r="C16" s="3">
        <v>35766</v>
      </c>
      <c r="D16" s="3">
        <v>6605</v>
      </c>
      <c r="E16" s="22">
        <v>3.0400942636343973</v>
      </c>
      <c r="F16" s="9"/>
      <c r="G16" s="3">
        <v>60129</v>
      </c>
      <c r="H16" s="22">
        <v>2.3356138284000294</v>
      </c>
      <c r="I16" s="61">
        <v>168.11776547559134</v>
      </c>
      <c r="L16" s="14"/>
      <c r="M16" s="19"/>
    </row>
    <row r="17" spans="1:13" ht="9.9499999999999993" customHeight="1" x14ac:dyDescent="0.25">
      <c r="A17" s="2" t="s">
        <v>32</v>
      </c>
      <c r="B17" s="3">
        <v>371</v>
      </c>
      <c r="C17" s="3">
        <v>431232</v>
      </c>
      <c r="D17" s="3">
        <v>20079</v>
      </c>
      <c r="E17" s="22">
        <v>9.2417945071181009</v>
      </c>
      <c r="F17" s="9"/>
      <c r="G17" s="3">
        <v>415172</v>
      </c>
      <c r="H17" s="22">
        <v>16.126685365871658</v>
      </c>
      <c r="I17" s="61">
        <v>96.275786583555956</v>
      </c>
      <c r="L17" s="14"/>
      <c r="M17" s="19"/>
    </row>
    <row r="18" spans="1:13" ht="9.9499999999999993" customHeight="1" x14ac:dyDescent="0.25">
      <c r="A18" s="2" t="s">
        <v>61</v>
      </c>
      <c r="B18" s="3">
        <v>137</v>
      </c>
      <c r="C18" s="3">
        <v>24899</v>
      </c>
      <c r="D18" s="3">
        <v>2106</v>
      </c>
      <c r="E18" s="22">
        <v>0.96933209980530521</v>
      </c>
      <c r="F18" s="9"/>
      <c r="G18" s="3">
        <v>27828</v>
      </c>
      <c r="H18" s="22">
        <v>1.0809336861866323</v>
      </c>
      <c r="I18" s="61">
        <v>111.76352463954376</v>
      </c>
      <c r="L18" s="14"/>
      <c r="M18" s="19"/>
    </row>
    <row r="19" spans="1:13" ht="9.9499999999999993" customHeight="1" x14ac:dyDescent="0.25">
      <c r="A19" s="2" t="s">
        <v>33</v>
      </c>
      <c r="B19" s="3">
        <v>68</v>
      </c>
      <c r="C19" s="3">
        <v>5635</v>
      </c>
      <c r="D19" s="3">
        <v>381</v>
      </c>
      <c r="E19" s="22">
        <v>0.175363499537427</v>
      </c>
      <c r="F19" s="9"/>
      <c r="G19" s="3">
        <v>4344</v>
      </c>
      <c r="H19" s="22">
        <v>0.16873565950821945</v>
      </c>
      <c r="I19" s="61">
        <v>77.089618456078085</v>
      </c>
      <c r="L19" s="14"/>
      <c r="M19" s="19"/>
    </row>
    <row r="20" spans="1:13" ht="9.9499999999999993" customHeight="1" x14ac:dyDescent="0.25">
      <c r="A20" s="2" t="s">
        <v>62</v>
      </c>
      <c r="B20" s="3">
        <v>312</v>
      </c>
      <c r="C20" s="3">
        <v>76261</v>
      </c>
      <c r="D20" s="3">
        <v>3618</v>
      </c>
      <c r="E20" s="22">
        <v>1.6652628381270624</v>
      </c>
      <c r="F20" s="9"/>
      <c r="G20" s="3">
        <v>57225</v>
      </c>
      <c r="H20" s="22">
        <v>2.2228126416569656</v>
      </c>
      <c r="I20" s="61">
        <v>75.038355122539699</v>
      </c>
      <c r="L20" s="14"/>
      <c r="M20" s="19"/>
    </row>
    <row r="21" spans="1:13" ht="9.9499999999999993" customHeight="1" x14ac:dyDescent="0.25">
      <c r="A21" s="2" t="s">
        <v>63</v>
      </c>
      <c r="B21" s="3">
        <v>203</v>
      </c>
      <c r="C21" s="3">
        <v>60043</v>
      </c>
      <c r="D21" s="3">
        <v>4711</v>
      </c>
      <c r="E21" s="22">
        <v>2.1683397541228833</v>
      </c>
      <c r="F21" s="9"/>
      <c r="G21" s="3">
        <v>83146</v>
      </c>
      <c r="H21" s="22">
        <v>3.2296719948136312</v>
      </c>
      <c r="I21" s="61">
        <v>138.47742451243275</v>
      </c>
      <c r="L21" s="14"/>
      <c r="M21" s="19"/>
    </row>
    <row r="22" spans="1:13" ht="9.9499999999999993" customHeight="1" x14ac:dyDescent="0.25">
      <c r="A22" s="2" t="s">
        <v>64</v>
      </c>
      <c r="B22" s="3">
        <v>46</v>
      </c>
      <c r="C22" s="3">
        <v>9498</v>
      </c>
      <c r="D22" s="3">
        <v>655</v>
      </c>
      <c r="E22" s="22">
        <v>0.30147793227562908</v>
      </c>
      <c r="F22" s="9"/>
      <c r="G22" s="3">
        <v>10490</v>
      </c>
      <c r="H22" s="22">
        <v>0.40746709674061282</v>
      </c>
      <c r="I22" s="61">
        <v>110.44430406401348</v>
      </c>
      <c r="L22" s="14"/>
      <c r="M22" s="19"/>
    </row>
    <row r="23" spans="1:13" ht="9.9499999999999993" customHeight="1" x14ac:dyDescent="0.25">
      <c r="A23" s="2" t="s">
        <v>34</v>
      </c>
      <c r="B23" s="3">
        <v>117</v>
      </c>
      <c r="C23" s="3">
        <v>30047</v>
      </c>
      <c r="D23" s="3">
        <v>1361</v>
      </c>
      <c r="E23" s="22">
        <v>0.62642971882004761</v>
      </c>
      <c r="F23" s="9"/>
      <c r="G23" s="3">
        <v>17234</v>
      </c>
      <c r="H23" s="22">
        <v>0.66942687752409169</v>
      </c>
      <c r="I23" s="61">
        <v>57.356807667986821</v>
      </c>
      <c r="L23" s="14"/>
      <c r="M23" s="19"/>
    </row>
    <row r="24" spans="1:13" ht="9.9499999999999993" customHeight="1" x14ac:dyDescent="0.25">
      <c r="A24" s="2" t="s">
        <v>65</v>
      </c>
      <c r="B24" s="3">
        <v>195</v>
      </c>
      <c r="C24" s="3">
        <v>100316</v>
      </c>
      <c r="D24" s="3">
        <v>3839</v>
      </c>
      <c r="E24" s="22">
        <v>1.7669828732918169</v>
      </c>
      <c r="F24" s="9"/>
      <c r="G24" s="3">
        <v>63664</v>
      </c>
      <c r="H24" s="22">
        <v>2.4729251903617131</v>
      </c>
      <c r="I24" s="61">
        <v>63.463455480681048</v>
      </c>
      <c r="L24" s="14"/>
      <c r="M24" s="19"/>
    </row>
    <row r="25" spans="1:13" ht="9.9499999999999993" customHeight="1" x14ac:dyDescent="0.25">
      <c r="A25" s="2" t="s">
        <v>35</v>
      </c>
      <c r="B25" s="3">
        <v>328</v>
      </c>
      <c r="C25" s="3">
        <v>47526</v>
      </c>
      <c r="D25" s="3">
        <v>5499</v>
      </c>
      <c r="E25" s="22">
        <v>2.5310338161582968</v>
      </c>
      <c r="F25" s="9"/>
      <c r="G25" s="3">
        <v>54425</v>
      </c>
      <c r="H25" s="22">
        <v>2.1140511668358295</v>
      </c>
      <c r="I25" s="61">
        <v>114.51626478138282</v>
      </c>
      <c r="L25" s="14"/>
      <c r="M25" s="19"/>
    </row>
    <row r="26" spans="1:13" ht="6" customHeight="1" x14ac:dyDescent="0.25">
      <c r="A26" s="2"/>
      <c r="B26" s="3"/>
      <c r="C26" s="3"/>
      <c r="D26" s="3"/>
      <c r="E26" s="22"/>
      <c r="F26" s="9"/>
      <c r="G26" s="3"/>
      <c r="H26" s="22"/>
      <c r="I26" s="61"/>
      <c r="L26" s="14"/>
      <c r="M26" s="19"/>
    </row>
    <row r="27" spans="1:13" ht="9.9499999999999993" customHeight="1" x14ac:dyDescent="0.25">
      <c r="A27" s="2" t="s">
        <v>9</v>
      </c>
      <c r="B27" s="3">
        <f>B4+B5+B6+B7</f>
        <v>2160</v>
      </c>
      <c r="C27" s="3">
        <f t="shared" ref="C27:G27" si="0">C4+C5+C6+C7</f>
        <v>331185</v>
      </c>
      <c r="D27" s="3">
        <f t="shared" si="0"/>
        <v>64152</v>
      </c>
      <c r="E27" s="22">
        <v>29.527347040223141</v>
      </c>
      <c r="F27" s="3">
        <f t="shared" si="0"/>
        <v>0</v>
      </c>
      <c r="G27" s="3">
        <f t="shared" si="0"/>
        <v>705594</v>
      </c>
      <c r="H27" s="22">
        <v>27.407658594623065</v>
      </c>
      <c r="I27" s="61">
        <v>213.05131572987906</v>
      </c>
      <c r="L27" s="14"/>
      <c r="M27" s="19"/>
    </row>
    <row r="28" spans="1:13" ht="9.9499999999999993" customHeight="1" x14ac:dyDescent="0.25">
      <c r="A28" s="2" t="s">
        <v>10</v>
      </c>
      <c r="B28" s="3">
        <f>B13+B12+B11+B8</f>
        <v>1802</v>
      </c>
      <c r="C28" s="3">
        <f t="shared" ref="C28:G28" si="1">C13+C12+C11+C8</f>
        <v>321511</v>
      </c>
      <c r="D28" s="3">
        <f t="shared" si="1"/>
        <v>85137</v>
      </c>
      <c r="E28" s="22">
        <v>39.186147664351502</v>
      </c>
      <c r="F28" s="3">
        <f t="shared" si="1"/>
        <v>0</v>
      </c>
      <c r="G28" s="3">
        <f t="shared" si="1"/>
        <v>775448</v>
      </c>
      <c r="H28" s="22">
        <v>30.121024331107222</v>
      </c>
      <c r="I28" s="61">
        <v>241.18863740276382</v>
      </c>
      <c r="L28" s="14"/>
      <c r="M28" s="19"/>
    </row>
    <row r="29" spans="1:13" ht="9.9499999999999993" customHeight="1" x14ac:dyDescent="0.25">
      <c r="A29" s="2" t="s">
        <v>11</v>
      </c>
      <c r="B29" s="3">
        <f>B17+B16+B15+B14</f>
        <v>1020</v>
      </c>
      <c r="C29" s="3">
        <f t="shared" ref="C29:G29" si="2">C17+C16+C15+C14</f>
        <v>584383</v>
      </c>
      <c r="D29" s="3">
        <f t="shared" si="2"/>
        <v>45804</v>
      </c>
      <c r="E29" s="22">
        <v>21.082282763286891</v>
      </c>
      <c r="F29" s="3">
        <f t="shared" si="2"/>
        <v>0</v>
      </c>
      <c r="G29" s="3">
        <f t="shared" si="2"/>
        <v>775044</v>
      </c>
      <c r="H29" s="22">
        <v>30.105331604025881</v>
      </c>
      <c r="I29" s="61">
        <v>132.62603463824237</v>
      </c>
      <c r="L29" s="14"/>
      <c r="M29" s="19"/>
    </row>
    <row r="30" spans="1:13" ht="9.9499999999999993" customHeight="1" x14ac:dyDescent="0.25">
      <c r="A30" s="2" t="s">
        <v>12</v>
      </c>
      <c r="B30" s="3">
        <f>B23+B22+B21+B20+B19+B18</f>
        <v>883</v>
      </c>
      <c r="C30" s="3">
        <f t="shared" ref="C30:G30" si="3">C23+C22+C21+C20+C19+C18</f>
        <v>206383</v>
      </c>
      <c r="D30" s="3">
        <f t="shared" si="3"/>
        <v>12832</v>
      </c>
      <c r="E30" s="22">
        <v>5.9062058426883546</v>
      </c>
      <c r="F30" s="3">
        <f t="shared" si="3"/>
        <v>0</v>
      </c>
      <c r="G30" s="3">
        <f t="shared" si="3"/>
        <v>200267</v>
      </c>
      <c r="H30" s="22">
        <v>7.7790479564301531</v>
      </c>
      <c r="I30" s="61">
        <v>97.036577625095092</v>
      </c>
      <c r="L30" s="14"/>
      <c r="M30" s="19"/>
    </row>
    <row r="31" spans="1:13" ht="9.9499999999999993" customHeight="1" x14ac:dyDescent="0.25">
      <c r="A31" s="2" t="s">
        <v>13</v>
      </c>
      <c r="B31" s="3">
        <f>B25+B24</f>
        <v>523</v>
      </c>
      <c r="C31" s="3">
        <f t="shared" ref="C31:G31" si="4">C25+C24</f>
        <v>147842</v>
      </c>
      <c r="D31" s="3">
        <f t="shared" si="4"/>
        <v>9338</v>
      </c>
      <c r="E31" s="22">
        <v>4.2980166894501135</v>
      </c>
      <c r="F31" s="3">
        <f t="shared" si="4"/>
        <v>0</v>
      </c>
      <c r="G31" s="3">
        <f t="shared" si="4"/>
        <v>118089</v>
      </c>
      <c r="H31" s="22">
        <v>4.5869763571975435</v>
      </c>
      <c r="I31" s="61">
        <v>79.875136970549647</v>
      </c>
      <c r="L31" s="14"/>
      <c r="M31" s="19"/>
    </row>
    <row r="32" spans="1:13" ht="9.9499999999999993" customHeight="1" x14ac:dyDescent="0.25">
      <c r="A32" s="4" t="s">
        <v>36</v>
      </c>
      <c r="B32" s="5">
        <f>SUM(B27:B31)</f>
        <v>6388</v>
      </c>
      <c r="C32" s="5">
        <f t="shared" ref="C32:G32" si="5">SUM(C27:C31)</f>
        <v>1591304</v>
      </c>
      <c r="D32" s="5">
        <f t="shared" si="5"/>
        <v>217263</v>
      </c>
      <c r="E32" s="24">
        <v>100</v>
      </c>
      <c r="F32" s="5">
        <f t="shared" si="5"/>
        <v>0</v>
      </c>
      <c r="G32" s="5">
        <f t="shared" si="5"/>
        <v>2574442</v>
      </c>
      <c r="H32" s="24">
        <v>100.00003884338386</v>
      </c>
      <c r="I32" s="62">
        <v>161.78190967910595</v>
      </c>
      <c r="L32" s="14"/>
      <c r="M32" s="19"/>
    </row>
    <row r="33" spans="1:9" ht="9.9499999999999993" customHeight="1" x14ac:dyDescent="0.15">
      <c r="A33" s="32" t="s">
        <v>67</v>
      </c>
      <c r="B33" s="13"/>
      <c r="C33" s="21"/>
      <c r="D33" s="13"/>
      <c r="E33" s="13"/>
      <c r="F33" s="13"/>
      <c r="G33" s="13"/>
      <c r="H33" s="13"/>
      <c r="I33" s="13"/>
    </row>
    <row r="34" spans="1:9" ht="9.9499999999999993" customHeight="1" x14ac:dyDescent="0.25">
      <c r="A34" s="11" t="s">
        <v>84</v>
      </c>
      <c r="B34" s="11"/>
      <c r="C34" s="12"/>
      <c r="D34" s="11"/>
      <c r="E34" s="11"/>
      <c r="F34" s="11"/>
      <c r="G34" s="11"/>
      <c r="H34" s="11"/>
      <c r="I34" s="11"/>
    </row>
  </sheetData>
  <mergeCells count="7">
    <mergeCell ref="I2:I3"/>
    <mergeCell ref="A2:A3"/>
    <mergeCell ref="B2:B3"/>
    <mergeCell ref="C2:C3"/>
    <mergeCell ref="A1:I1"/>
    <mergeCell ref="D2:E2"/>
    <mergeCell ref="G2:H2"/>
  </mergeCells>
  <pageMargins left="0.66929133858267698" right="0.70866141732283505" top="0.78740157480314998" bottom="0.78740157480314998" header="0.511811023622047" footer="0.511811023622047"/>
  <pageSetup paperSize="9" orientation="landscape" r:id="rId1"/>
  <headerFooter>
    <oddFooter>&amp;L&amp;8ISTITUTO NAZIONALE DI STATISTICA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activeCell="A17" sqref="A17:M17"/>
    </sheetView>
  </sheetViews>
  <sheetFormatPr defaultRowHeight="12" customHeight="1" x14ac:dyDescent="0.25"/>
  <cols>
    <col min="1" max="1" width="33" style="10" customWidth="1"/>
    <col min="2" max="13" width="11.7109375" style="10" customWidth="1"/>
    <col min="14" max="16384" width="9.140625" style="10"/>
  </cols>
  <sheetData>
    <row r="1" spans="1:14" ht="24" customHeight="1" x14ac:dyDescent="0.25">
      <c r="A1" s="90" t="s">
        <v>86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4" ht="13.5" customHeight="1" x14ac:dyDescent="0.25">
      <c r="A2" s="81" t="s">
        <v>75</v>
      </c>
      <c r="B2" s="87" t="s">
        <v>76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8" t="s">
        <v>50</v>
      </c>
    </row>
    <row r="3" spans="1:14" ht="19.5" customHeight="1" x14ac:dyDescent="0.25">
      <c r="A3" s="82"/>
      <c r="B3" s="37" t="s">
        <v>66</v>
      </c>
      <c r="C3" s="37" t="s">
        <v>17</v>
      </c>
      <c r="D3" s="37" t="s">
        <v>18</v>
      </c>
      <c r="E3" s="37" t="s">
        <v>19</v>
      </c>
      <c r="F3" s="37" t="s">
        <v>20</v>
      </c>
      <c r="G3" s="37" t="s">
        <v>21</v>
      </c>
      <c r="H3" s="37" t="s">
        <v>22</v>
      </c>
      <c r="I3" s="37" t="s">
        <v>23</v>
      </c>
      <c r="J3" s="37" t="s">
        <v>24</v>
      </c>
      <c r="K3" s="37" t="s">
        <v>25</v>
      </c>
      <c r="L3" s="37" t="s">
        <v>26</v>
      </c>
      <c r="M3" s="89"/>
    </row>
    <row r="4" spans="1:14" ht="18" x14ac:dyDescent="0.25">
      <c r="A4" s="60" t="s">
        <v>7</v>
      </c>
      <c r="B4" s="21">
        <v>7039</v>
      </c>
      <c r="C4" s="21">
        <v>8612</v>
      </c>
      <c r="D4" s="21">
        <v>4983</v>
      </c>
      <c r="E4" s="21">
        <v>27358</v>
      </c>
      <c r="F4" s="21">
        <v>1263</v>
      </c>
      <c r="G4" s="21">
        <v>19004</v>
      </c>
      <c r="H4" s="21">
        <v>3954</v>
      </c>
      <c r="I4" s="21">
        <v>5426</v>
      </c>
      <c r="J4" s="21">
        <v>984</v>
      </c>
      <c r="K4" s="21">
        <v>69934</v>
      </c>
      <c r="L4" s="21">
        <v>32803</v>
      </c>
      <c r="M4" s="21">
        <f>SUM(B4:L4)</f>
        <v>181360</v>
      </c>
      <c r="N4" s="14"/>
    </row>
    <row r="5" spans="1:14" ht="12" customHeight="1" x14ac:dyDescent="0.25">
      <c r="A5" s="10" t="s">
        <v>14</v>
      </c>
      <c r="B5" s="3">
        <v>6024</v>
      </c>
      <c r="C5" s="3">
        <v>1189</v>
      </c>
      <c r="D5" s="3">
        <v>2972</v>
      </c>
      <c r="E5" s="3">
        <v>9561</v>
      </c>
      <c r="F5" s="3">
        <v>1069</v>
      </c>
      <c r="G5" s="3">
        <v>10467</v>
      </c>
      <c r="H5" s="3">
        <v>586</v>
      </c>
      <c r="I5" s="3">
        <v>2373</v>
      </c>
      <c r="J5" s="3">
        <v>6941</v>
      </c>
      <c r="K5" s="3">
        <v>24037</v>
      </c>
      <c r="L5" s="3">
        <v>8719</v>
      </c>
      <c r="M5" s="21">
        <f t="shared" ref="M5:M15" si="0">SUM(B5:L5)</f>
        <v>73938</v>
      </c>
    </row>
    <row r="6" spans="1:14" ht="12" customHeight="1" x14ac:dyDescent="0.25">
      <c r="A6" s="10" t="s">
        <v>15</v>
      </c>
      <c r="B6" s="3">
        <v>7023</v>
      </c>
      <c r="C6" s="3">
        <v>1438</v>
      </c>
      <c r="D6" s="3">
        <v>1632</v>
      </c>
      <c r="E6" s="3">
        <v>5795</v>
      </c>
      <c r="F6" s="3">
        <v>360</v>
      </c>
      <c r="G6" s="3">
        <v>5102</v>
      </c>
      <c r="H6" s="3">
        <v>756</v>
      </c>
      <c r="I6" s="3">
        <v>1518</v>
      </c>
      <c r="J6" s="3">
        <v>617</v>
      </c>
      <c r="K6" s="3">
        <v>27154</v>
      </c>
      <c r="L6" s="3">
        <v>6962</v>
      </c>
      <c r="M6" s="21">
        <f t="shared" si="0"/>
        <v>58357</v>
      </c>
    </row>
    <row r="7" spans="1:14" ht="12" customHeight="1" x14ac:dyDescent="0.25">
      <c r="A7" s="10" t="s">
        <v>0</v>
      </c>
      <c r="B7" s="3">
        <v>18436</v>
      </c>
      <c r="C7" s="3">
        <v>2969</v>
      </c>
      <c r="D7" s="3">
        <v>5952</v>
      </c>
      <c r="E7" s="3">
        <v>39754</v>
      </c>
      <c r="F7" s="3">
        <v>1005</v>
      </c>
      <c r="G7" s="3">
        <v>22340</v>
      </c>
      <c r="H7" s="3">
        <v>603</v>
      </c>
      <c r="I7" s="3">
        <v>4203</v>
      </c>
      <c r="J7" s="3">
        <v>635</v>
      </c>
      <c r="K7" s="3">
        <v>161353</v>
      </c>
      <c r="L7" s="3">
        <v>53057</v>
      </c>
      <c r="M7" s="21">
        <f t="shared" si="0"/>
        <v>310307</v>
      </c>
    </row>
    <row r="8" spans="1:14" ht="12" customHeight="1" x14ac:dyDescent="0.25">
      <c r="A8" s="10" t="s">
        <v>1</v>
      </c>
      <c r="B8" s="3">
        <v>1376</v>
      </c>
      <c r="C8" s="3">
        <v>299</v>
      </c>
      <c r="D8" s="3">
        <v>846</v>
      </c>
      <c r="E8" s="3">
        <v>2221</v>
      </c>
      <c r="F8" s="3">
        <v>112</v>
      </c>
      <c r="G8" s="3">
        <v>1303</v>
      </c>
      <c r="H8" s="3">
        <v>16</v>
      </c>
      <c r="I8" s="3">
        <v>598</v>
      </c>
      <c r="J8" s="3">
        <v>188</v>
      </c>
      <c r="K8" s="3">
        <v>8878</v>
      </c>
      <c r="L8" s="3">
        <v>5075</v>
      </c>
      <c r="M8" s="21">
        <f t="shared" si="0"/>
        <v>20912</v>
      </c>
    </row>
    <row r="9" spans="1:14" ht="12" customHeight="1" x14ac:dyDescent="0.25">
      <c r="A9" s="10" t="s">
        <v>80</v>
      </c>
      <c r="B9" s="3">
        <v>949</v>
      </c>
      <c r="C9" s="3">
        <v>73</v>
      </c>
      <c r="D9" s="3">
        <v>57</v>
      </c>
      <c r="E9" s="3">
        <v>1375</v>
      </c>
      <c r="F9" s="3">
        <v>6</v>
      </c>
      <c r="G9" s="3">
        <v>1356</v>
      </c>
      <c r="H9" s="68">
        <v>0</v>
      </c>
      <c r="I9" s="3">
        <v>57</v>
      </c>
      <c r="J9" s="3">
        <v>36</v>
      </c>
      <c r="K9" s="3">
        <v>6436</v>
      </c>
      <c r="L9" s="3">
        <v>1070</v>
      </c>
      <c r="M9" s="21">
        <f t="shared" si="0"/>
        <v>11415</v>
      </c>
    </row>
    <row r="10" spans="1:14" ht="12" customHeight="1" x14ac:dyDescent="0.25">
      <c r="A10" s="10" t="s">
        <v>2</v>
      </c>
      <c r="B10" s="3">
        <v>68891</v>
      </c>
      <c r="C10" s="3">
        <v>31857</v>
      </c>
      <c r="D10" s="3">
        <v>55488</v>
      </c>
      <c r="E10" s="3">
        <v>8148</v>
      </c>
      <c r="F10" s="3">
        <v>3642</v>
      </c>
      <c r="G10" s="3">
        <v>29054</v>
      </c>
      <c r="H10" s="3">
        <v>1702</v>
      </c>
      <c r="I10" s="3">
        <v>18758</v>
      </c>
      <c r="J10" s="3">
        <v>1561</v>
      </c>
      <c r="K10" s="3">
        <v>333842</v>
      </c>
      <c r="L10" s="3">
        <v>889937</v>
      </c>
      <c r="M10" s="21">
        <f t="shared" si="0"/>
        <v>1442880</v>
      </c>
    </row>
    <row r="11" spans="1:14" ht="12" customHeight="1" x14ac:dyDescent="0.25">
      <c r="A11" s="10" t="s">
        <v>79</v>
      </c>
      <c r="B11" s="3">
        <v>9389</v>
      </c>
      <c r="C11" s="3">
        <v>2020</v>
      </c>
      <c r="D11" s="3">
        <v>3317</v>
      </c>
      <c r="E11" s="3">
        <v>11354</v>
      </c>
      <c r="F11" s="3">
        <v>1063</v>
      </c>
      <c r="G11" s="3">
        <v>14263</v>
      </c>
      <c r="H11" s="3">
        <v>2188</v>
      </c>
      <c r="I11" s="3">
        <v>1371</v>
      </c>
      <c r="J11" s="3">
        <v>2583</v>
      </c>
      <c r="K11" s="3">
        <v>48670</v>
      </c>
      <c r="L11" s="3">
        <v>5384</v>
      </c>
      <c r="M11" s="21">
        <f t="shared" si="0"/>
        <v>101602</v>
      </c>
    </row>
    <row r="12" spans="1:14" ht="12" customHeight="1" x14ac:dyDescent="0.25">
      <c r="A12" s="10" t="s">
        <v>3</v>
      </c>
      <c r="B12" s="3">
        <v>6695</v>
      </c>
      <c r="C12" s="3">
        <v>3271</v>
      </c>
      <c r="D12" s="3">
        <v>2958</v>
      </c>
      <c r="E12" s="3">
        <v>5067</v>
      </c>
      <c r="F12" s="3">
        <v>1755</v>
      </c>
      <c r="G12" s="3">
        <v>8024</v>
      </c>
      <c r="H12" s="3">
        <v>679</v>
      </c>
      <c r="I12" s="3">
        <v>2063</v>
      </c>
      <c r="J12" s="3">
        <v>2199</v>
      </c>
      <c r="K12" s="3">
        <v>31779</v>
      </c>
      <c r="L12" s="3">
        <v>56354</v>
      </c>
      <c r="M12" s="21">
        <f t="shared" si="0"/>
        <v>120844</v>
      </c>
    </row>
    <row r="13" spans="1:14" ht="12" customHeight="1" x14ac:dyDescent="0.25">
      <c r="A13" s="10" t="s">
        <v>4</v>
      </c>
      <c r="B13" s="3">
        <v>8932</v>
      </c>
      <c r="C13" s="3">
        <v>5385</v>
      </c>
      <c r="D13" s="3">
        <v>5316</v>
      </c>
      <c r="E13" s="3">
        <v>5931</v>
      </c>
      <c r="F13" s="3">
        <v>891</v>
      </c>
      <c r="G13" s="3">
        <v>10286</v>
      </c>
      <c r="H13" s="3">
        <v>281</v>
      </c>
      <c r="I13" s="3">
        <v>2826</v>
      </c>
      <c r="J13" s="3">
        <v>406</v>
      </c>
      <c r="K13" s="3">
        <v>48920</v>
      </c>
      <c r="L13" s="3">
        <v>78756</v>
      </c>
      <c r="M13" s="21">
        <f t="shared" si="0"/>
        <v>167930</v>
      </c>
    </row>
    <row r="14" spans="1:14" ht="12" customHeight="1" x14ac:dyDescent="0.25">
      <c r="A14" s="10" t="s">
        <v>5</v>
      </c>
      <c r="B14" s="3">
        <v>3942</v>
      </c>
      <c r="C14" s="3">
        <v>2463</v>
      </c>
      <c r="D14" s="3">
        <v>3975</v>
      </c>
      <c r="E14" s="3">
        <v>2451</v>
      </c>
      <c r="F14" s="3">
        <v>377</v>
      </c>
      <c r="G14" s="3">
        <v>5329</v>
      </c>
      <c r="H14" s="3">
        <v>685</v>
      </c>
      <c r="I14" s="3">
        <v>4163</v>
      </c>
      <c r="J14" s="3">
        <v>243</v>
      </c>
      <c r="K14" s="3">
        <v>34900</v>
      </c>
      <c r="L14" s="3">
        <v>26369</v>
      </c>
      <c r="M14" s="21">
        <f t="shared" si="0"/>
        <v>84897</v>
      </c>
    </row>
    <row r="15" spans="1:14" ht="12" customHeight="1" x14ac:dyDescent="0.25">
      <c r="A15" s="15" t="s">
        <v>6</v>
      </c>
      <c r="B15" s="5">
        <f>SUM(B4:B14)</f>
        <v>138696</v>
      </c>
      <c r="C15" s="5">
        <f t="shared" ref="C15:L15" si="1">SUM(C4:C14)</f>
        <v>59576</v>
      </c>
      <c r="D15" s="5">
        <f t="shared" si="1"/>
        <v>87496</v>
      </c>
      <c r="E15" s="5">
        <f t="shared" si="1"/>
        <v>119015</v>
      </c>
      <c r="F15" s="5">
        <f t="shared" si="1"/>
        <v>11543</v>
      </c>
      <c r="G15" s="5">
        <f t="shared" si="1"/>
        <v>126528</v>
      </c>
      <c r="H15" s="5">
        <f t="shared" si="1"/>
        <v>11450</v>
      </c>
      <c r="I15" s="5">
        <f t="shared" si="1"/>
        <v>43356</v>
      </c>
      <c r="J15" s="5">
        <f t="shared" si="1"/>
        <v>16393</v>
      </c>
      <c r="K15" s="5">
        <f t="shared" si="1"/>
        <v>795903</v>
      </c>
      <c r="L15" s="5">
        <f t="shared" si="1"/>
        <v>1164486</v>
      </c>
      <c r="M15" s="5">
        <f t="shared" si="0"/>
        <v>2574442</v>
      </c>
    </row>
    <row r="16" spans="1:14" ht="13.5" customHeight="1" x14ac:dyDescent="0.25">
      <c r="A16" s="109" t="s">
        <v>67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27" customHeight="1" x14ac:dyDescent="0.25">
      <c r="A17" s="110" t="s">
        <v>87</v>
      </c>
      <c r="B17" s="111"/>
      <c r="C17" s="111"/>
      <c r="D17" s="111"/>
      <c r="E17" s="111"/>
      <c r="F17" s="111"/>
      <c r="G17" s="111"/>
      <c r="H17" s="111"/>
      <c r="I17" s="112"/>
      <c r="J17" s="112"/>
      <c r="K17" s="112"/>
      <c r="L17" s="112"/>
      <c r="M17" s="112"/>
    </row>
  </sheetData>
  <mergeCells count="5">
    <mergeCell ref="A2:A3"/>
    <mergeCell ref="B2:L2"/>
    <mergeCell ref="M2:M3"/>
    <mergeCell ref="A17:M17"/>
    <mergeCell ref="A1:M1"/>
  </mergeCells>
  <pageMargins left="0" right="0" top="0.78740157480314965" bottom="0.78740157480314965" header="0.51181102362204722" footer="0.51181102362204722"/>
  <pageSetup paperSize="9" scale="82" orientation="landscape" r:id="rId1"/>
  <headerFooter>
    <oddFooter>&amp;L&amp;8ISTITUTO NAZIONALE DI STATISTICA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workbookViewId="0">
      <selection activeCell="G42" sqref="G42"/>
    </sheetView>
  </sheetViews>
  <sheetFormatPr defaultRowHeight="12" customHeight="1" x14ac:dyDescent="0.25"/>
  <cols>
    <col min="1" max="1" width="34.140625" style="10" customWidth="1"/>
    <col min="2" max="13" width="11.7109375" style="10" customWidth="1"/>
    <col min="14" max="16384" width="9.140625" style="10"/>
  </cols>
  <sheetData>
    <row r="1" spans="1:13" ht="19.5" customHeight="1" x14ac:dyDescent="0.25">
      <c r="A1" s="90" t="s">
        <v>88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ht="12.75" customHeight="1" x14ac:dyDescent="0.25">
      <c r="A2" s="81" t="s">
        <v>75</v>
      </c>
      <c r="B2" s="87" t="s">
        <v>76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8" t="s">
        <v>50</v>
      </c>
    </row>
    <row r="3" spans="1:13" ht="20.25" customHeight="1" x14ac:dyDescent="0.25">
      <c r="A3" s="82"/>
      <c r="B3" s="37" t="s">
        <v>71</v>
      </c>
      <c r="C3" s="37" t="s">
        <v>17</v>
      </c>
      <c r="D3" s="37" t="s">
        <v>18</v>
      </c>
      <c r="E3" s="37" t="s">
        <v>19</v>
      </c>
      <c r="F3" s="37" t="s">
        <v>20</v>
      </c>
      <c r="G3" s="37" t="s">
        <v>21</v>
      </c>
      <c r="H3" s="37" t="s">
        <v>22</v>
      </c>
      <c r="I3" s="37" t="s">
        <v>23</v>
      </c>
      <c r="J3" s="37" t="s">
        <v>24</v>
      </c>
      <c r="K3" s="37" t="s">
        <v>25</v>
      </c>
      <c r="L3" s="37" t="s">
        <v>26</v>
      </c>
      <c r="M3" s="89"/>
    </row>
    <row r="4" spans="1:13" ht="18" x14ac:dyDescent="0.25">
      <c r="A4" s="60" t="s">
        <v>7</v>
      </c>
      <c r="B4" s="22">
        <f>'Tavola 4.3'!B4/'Tavola 4.3'!$M4*100</f>
        <v>3.8812307013674463</v>
      </c>
      <c r="C4" s="22">
        <f>'Tavola 4.3'!C4/'Tavola 4.3'!$M4*100</f>
        <v>4.7485663872959858</v>
      </c>
      <c r="D4" s="22">
        <f>'Tavola 4.3'!D4/'Tavola 4.3'!$M4*100</f>
        <v>2.7475738861932069</v>
      </c>
      <c r="E4" s="22">
        <f>'Tavola 4.3'!E4/'Tavola 4.3'!$M4*100</f>
        <v>15.08491398323776</v>
      </c>
      <c r="F4" s="22">
        <f>'Tavola 4.3'!F4/'Tavola 4.3'!$M4*100</f>
        <v>0.69640494044993384</v>
      </c>
      <c r="G4" s="22">
        <f>'Tavola 4.3'!G4/'Tavola 4.3'!$M4*100</f>
        <v>10.478606087340097</v>
      </c>
      <c r="H4" s="22">
        <f>'Tavola 4.3'!H4/'Tavola 4.3'!$M4*100</f>
        <v>2.1801940891045435</v>
      </c>
      <c r="I4" s="22">
        <f>'Tavola 4.3'!I4/'Tavola 4.3'!$M4*100</f>
        <v>2.9918394353771505</v>
      </c>
      <c r="J4" s="22">
        <f>'Tavola 4.3'!J4/'Tavola 4.3'!$M4*100</f>
        <v>0.54256726951918832</v>
      </c>
      <c r="K4" s="22">
        <f>'Tavola 4.3'!K4/'Tavola 4.3'!$M4*100</f>
        <v>38.560873400970443</v>
      </c>
      <c r="L4" s="22">
        <f>'Tavola 4.3'!L4/'Tavola 4.3'!$M4*100</f>
        <v>18.087229819144245</v>
      </c>
      <c r="M4" s="22">
        <v>100</v>
      </c>
    </row>
    <row r="5" spans="1:13" ht="12" customHeight="1" x14ac:dyDescent="0.25">
      <c r="A5" s="10" t="s">
        <v>14</v>
      </c>
      <c r="B5" s="22">
        <f>'Tavola 4.3'!B5/'Tavola 4.3'!$M5*100</f>
        <v>8.1473667126511398</v>
      </c>
      <c r="C5" s="22">
        <f>'Tavola 4.3'!C5/'Tavola 4.3'!$M5*100</f>
        <v>1.6081040872082015</v>
      </c>
      <c r="D5" s="22">
        <f>'Tavola 4.3'!D5/'Tavola 4.3'!$M5*100</f>
        <v>4.0195839757634779</v>
      </c>
      <c r="E5" s="22">
        <f>'Tavola 4.3'!E5/'Tavola 4.3'!$M5*100</f>
        <v>12.931104438854174</v>
      </c>
      <c r="F5" s="22">
        <f>'Tavola 4.3'!F5/'Tavola 4.3'!$M5*100</f>
        <v>1.4458059455219239</v>
      </c>
      <c r="G5" s="22">
        <f>'Tavola 4.3'!G5/'Tavola 4.3'!$M5*100</f>
        <v>14.156455408585572</v>
      </c>
      <c r="H5" s="22">
        <f>'Tavola 4.3'!H5/'Tavola 4.3'!$M5*100</f>
        <v>0.79255592523465612</v>
      </c>
      <c r="I5" s="22">
        <f>'Tavola 4.3'!I5/'Tavola 4.3'!$M5*100</f>
        <v>3.2094457518461414</v>
      </c>
      <c r="J5" s="22">
        <f>'Tavola 4.3'!J5/'Tavola 4.3'!$M5*100</f>
        <v>9.3875950120371119</v>
      </c>
      <c r="K5" s="22">
        <f>'Tavola 4.3'!K5/'Tavola 4.3'!$M5*100</f>
        <v>32.509670264275478</v>
      </c>
      <c r="L5" s="22">
        <f>'Tavola 4.3'!L5/'Tavola 4.3'!$M5*100</f>
        <v>11.792312478022126</v>
      </c>
      <c r="M5" s="22">
        <v>100</v>
      </c>
    </row>
    <row r="6" spans="1:13" ht="12" customHeight="1" x14ac:dyDescent="0.25">
      <c r="A6" s="10" t="s">
        <v>15</v>
      </c>
      <c r="B6" s="22">
        <f>'Tavola 4.3'!B6/'Tavola 4.3'!$M6*100</f>
        <v>12.034545984200696</v>
      </c>
      <c r="C6" s="22">
        <f>'Tavola 4.3'!C6/'Tavola 4.3'!$M6*100</f>
        <v>2.464143119077403</v>
      </c>
      <c r="D6" s="22">
        <f>'Tavola 4.3'!D6/'Tavola 4.3'!$M6*100</f>
        <v>2.7965796733896533</v>
      </c>
      <c r="E6" s="22">
        <f>'Tavola 4.3'!E6/'Tavola 4.3'!$M6*100</f>
        <v>9.9302568672138722</v>
      </c>
      <c r="F6" s="22">
        <f>'Tavola 4.3'!F6/'Tavola 4.3'!$M6*100</f>
        <v>0.61689257501242345</v>
      </c>
      <c r="G6" s="22">
        <f>'Tavola 4.3'!G6/'Tavola 4.3'!$M6*100</f>
        <v>8.7427386603149575</v>
      </c>
      <c r="H6" s="22">
        <f>'Tavola 4.3'!H6/'Tavola 4.3'!$M6*100</f>
        <v>1.2954744075260893</v>
      </c>
      <c r="I6" s="22">
        <f>'Tavola 4.3'!I6/'Tavola 4.3'!$M6*100</f>
        <v>2.6012303579690523</v>
      </c>
      <c r="J6" s="22">
        <f>'Tavola 4.3'!J6/'Tavola 4.3'!$M6*100</f>
        <v>1.0572853299518481</v>
      </c>
      <c r="K6" s="22">
        <f>'Tavola 4.3'!K6/'Tavola 4.3'!$M6*100</f>
        <v>46.530836060798194</v>
      </c>
      <c r="L6" s="22">
        <f>'Tavola 4.3'!L6/'Tavola 4.3'!$M6*100</f>
        <v>11.930016964545812</v>
      </c>
      <c r="M6" s="22">
        <v>100</v>
      </c>
    </row>
    <row r="7" spans="1:13" ht="12" customHeight="1" x14ac:dyDescent="0.25">
      <c r="A7" s="10" t="s">
        <v>0</v>
      </c>
      <c r="B7" s="22">
        <f>'Tavola 4.3'!B7/'Tavola 4.3'!$M7*100</f>
        <v>5.9412130567470278</v>
      </c>
      <c r="C7" s="22">
        <f>'Tavola 4.3'!C7/'Tavola 4.3'!$M7*100</f>
        <v>0.95679440038413577</v>
      </c>
      <c r="D7" s="22">
        <f>'Tavola 4.3'!D7/'Tavola 4.3'!$M7*100</f>
        <v>1.9181004618007327</v>
      </c>
      <c r="E7" s="22">
        <f>'Tavola 4.3'!E7/'Tavola 4.3'!$M7*100</f>
        <v>12.811183763176468</v>
      </c>
      <c r="F7" s="22">
        <f>'Tavola 4.3'!F7/'Tavola 4.3'!$M7*100</f>
        <v>0.3238728098302649</v>
      </c>
      <c r="G7" s="22">
        <f>'Tavola 4.3'!G7/'Tavola 4.3'!$M7*100</f>
        <v>7.1993219617991215</v>
      </c>
      <c r="H7" s="22">
        <f>'Tavola 4.3'!H7/'Tavola 4.3'!$M7*100</f>
        <v>0.19432368589815893</v>
      </c>
      <c r="I7" s="22">
        <f>'Tavola 4.3'!I7/'Tavola 4.3'!$M7*100</f>
        <v>1.3544650942453762</v>
      </c>
      <c r="J7" s="22">
        <f>'Tavola 4.3'!J7/'Tavola 4.3'!$M7*100</f>
        <v>0.2046360539723564</v>
      </c>
      <c r="K7" s="22">
        <f>'Tavola 4.3'!K7/'Tavola 4.3'!$M7*100</f>
        <v>51.997860183624603</v>
      </c>
      <c r="L7" s="22">
        <f>'Tavola 4.3'!L7/'Tavola 4.3'!$M7*100</f>
        <v>17.098228528521755</v>
      </c>
      <c r="M7" s="22">
        <v>100</v>
      </c>
    </row>
    <row r="8" spans="1:13" ht="12" customHeight="1" x14ac:dyDescent="0.25">
      <c r="A8" s="10" t="s">
        <v>1</v>
      </c>
      <c r="B8" s="22">
        <f>'Tavola 4.3'!B8/'Tavola 4.3'!$M8*100</f>
        <v>6.5799540933435345</v>
      </c>
      <c r="C8" s="22">
        <f>'Tavola 4.3'!C8/'Tavola 4.3'!$M8*100</f>
        <v>1.4298010711553175</v>
      </c>
      <c r="D8" s="22">
        <f>'Tavola 4.3'!D8/'Tavola 4.3'!$M8*100</f>
        <v>4.0455241009946441</v>
      </c>
      <c r="E8" s="22">
        <f>'Tavola 4.3'!E8/'Tavola 4.3'!$M8*100</f>
        <v>10.620696250956389</v>
      </c>
      <c r="F8" s="22">
        <f>'Tavola 4.3'!F8/'Tavola 4.3'!$M8*100</f>
        <v>0.53557765876052033</v>
      </c>
      <c r="G8" s="22">
        <f>'Tavola 4.3'!G8/'Tavola 4.3'!$M8*100</f>
        <v>6.2308722264728384</v>
      </c>
      <c r="H8" s="22">
        <f>'Tavola 4.3'!H8/'Tavola 4.3'!$M8*100</f>
        <v>7.6511094108645747E-2</v>
      </c>
      <c r="I8" s="22">
        <f>'Tavola 4.3'!I8/'Tavola 4.3'!$M8*100</f>
        <v>2.859602142310635</v>
      </c>
      <c r="J8" s="22">
        <f>'Tavola 4.3'!J8/'Tavola 4.3'!$M8*100</f>
        <v>0.89900535577658769</v>
      </c>
      <c r="K8" s="22">
        <f>'Tavola 4.3'!K8/'Tavola 4.3'!$M8*100</f>
        <v>42.454093343534808</v>
      </c>
      <c r="L8" s="22">
        <f>'Tavola 4.3'!L8/'Tavola 4.3'!$M8*100</f>
        <v>24.268362662586075</v>
      </c>
      <c r="M8" s="22">
        <v>100</v>
      </c>
    </row>
    <row r="9" spans="1:13" ht="12" customHeight="1" x14ac:dyDescent="0.25">
      <c r="A9" s="10" t="s">
        <v>80</v>
      </c>
      <c r="B9" s="22">
        <f>'Tavola 4.3'!B9/'Tavola 4.3'!$M9*100</f>
        <v>8.3136224266316248</v>
      </c>
      <c r="C9" s="22">
        <f>'Tavola 4.3'!C9/'Tavola 4.3'!$M9*100</f>
        <v>0.63950941743320189</v>
      </c>
      <c r="D9" s="22">
        <f>'Tavola 4.3'!D9/'Tavola 4.3'!$M9*100</f>
        <v>0.49934296977660975</v>
      </c>
      <c r="E9" s="22">
        <f>'Tavola 4.3'!E9/'Tavola 4.3'!$M9*100</f>
        <v>12.045554095488392</v>
      </c>
      <c r="F9" s="22">
        <f>'Tavola 4.3'!F9/'Tavola 4.3'!$M9*100</f>
        <v>5.2562417871222074E-2</v>
      </c>
      <c r="G9" s="22">
        <f>'Tavola 4.3'!G9/'Tavola 4.3'!$M9*100</f>
        <v>11.879106438896189</v>
      </c>
      <c r="H9" s="22">
        <f>'Tavola 4.3'!H9/'Tavola 4.3'!$M9*100</f>
        <v>0</v>
      </c>
      <c r="I9" s="22">
        <f>'Tavola 4.3'!I9/'Tavola 4.3'!$M9*100</f>
        <v>0.49934296977660975</v>
      </c>
      <c r="J9" s="22">
        <f>'Tavola 4.3'!J9/'Tavola 4.3'!$M9*100</f>
        <v>0.31537450722733246</v>
      </c>
      <c r="K9" s="22">
        <f>'Tavola 4.3'!K9/'Tavola 4.3'!$M9*100</f>
        <v>56.381953569864216</v>
      </c>
      <c r="L9" s="22">
        <f>'Tavola 4.3'!L9/'Tavola 4.3'!$M9*100</f>
        <v>9.3736311870346043</v>
      </c>
      <c r="M9" s="22">
        <v>100</v>
      </c>
    </row>
    <row r="10" spans="1:13" ht="12" customHeight="1" x14ac:dyDescent="0.25">
      <c r="A10" s="10" t="s">
        <v>2</v>
      </c>
      <c r="B10" s="22">
        <f>'Tavola 4.3'!B10/'Tavola 4.3'!$M10*100</f>
        <v>4.7745481259702816</v>
      </c>
      <c r="C10" s="22">
        <f>'Tavola 4.3'!C10/'Tavola 4.3'!$M10*100</f>
        <v>2.2078759148369929</v>
      </c>
      <c r="D10" s="22">
        <f>'Tavola 4.3'!D10/'Tavola 4.3'!$M10*100</f>
        <v>3.845642049234864</v>
      </c>
      <c r="E10" s="22">
        <f>'Tavola 4.3'!E10/'Tavola 4.3'!$M10*100</f>
        <v>0.56470392548236858</v>
      </c>
      <c r="F10" s="22">
        <f>'Tavola 4.3'!F10/'Tavola 4.3'!$M10*100</f>
        <v>0.25241184298070524</v>
      </c>
      <c r="G10" s="22">
        <f>'Tavola 4.3'!G10/'Tavola 4.3'!$M10*100</f>
        <v>2.0136116655577734</v>
      </c>
      <c r="H10" s="22">
        <f>'Tavola 4.3'!H10/'Tavola 4.3'!$M10*100</f>
        <v>0.11795852738966511</v>
      </c>
      <c r="I10" s="22">
        <f>'Tavola 4.3'!I10/'Tavola 4.3'!$M10*100</f>
        <v>1.3000388112663563</v>
      </c>
      <c r="J10" s="22">
        <f>'Tavola 4.3'!J10/'Tavola 4.3'!$M10*100</f>
        <v>0.1081864049678421</v>
      </c>
      <c r="K10" s="22">
        <f>'Tavola 4.3'!K10/'Tavola 4.3'!$M10*100</f>
        <v>23.137197826569082</v>
      </c>
      <c r="L10" s="22">
        <f>'Tavola 4.3'!L10/'Tavola 4.3'!$M10*100</f>
        <v>61.677824905744075</v>
      </c>
      <c r="M10" s="22">
        <v>100</v>
      </c>
    </row>
    <row r="11" spans="1:13" ht="12" customHeight="1" x14ac:dyDescent="0.25">
      <c r="A11" s="10" t="s">
        <v>79</v>
      </c>
      <c r="B11" s="22">
        <f>'Tavola 4.3'!B11/'Tavola 4.3'!$M11*100</f>
        <v>9.2409598236255199</v>
      </c>
      <c r="C11" s="22">
        <f>'Tavola 4.3'!C11/'Tavola 4.3'!$M11*100</f>
        <v>1.9881498395700872</v>
      </c>
      <c r="D11" s="22">
        <f>'Tavola 4.3'!D11/'Tavola 4.3'!$M11*100</f>
        <v>3.2646995137890986</v>
      </c>
      <c r="E11" s="22">
        <f>'Tavola 4.3'!E11/'Tavola 4.3'!$M11*100</f>
        <v>11.174976870534046</v>
      </c>
      <c r="F11" s="22">
        <f>'Tavola 4.3'!F11/'Tavola 4.3'!$M11*100</f>
        <v>1.0462392472589122</v>
      </c>
      <c r="G11" s="22">
        <f>'Tavola 4.3'!G11/'Tavola 4.3'!$M11*100</f>
        <v>14.03810948603374</v>
      </c>
      <c r="H11" s="22">
        <f>'Tavola 4.3'!H11/'Tavola 4.3'!$M11*100</f>
        <v>2.1535009153363123</v>
      </c>
      <c r="I11" s="22">
        <f>'Tavola 4.3'!I11/'Tavola 4.3'!$M11*100</f>
        <v>1.3493828861636583</v>
      </c>
      <c r="J11" s="22">
        <f>'Tavola 4.3'!J11/'Tavola 4.3'!$M11*100</f>
        <v>2.5422727899057107</v>
      </c>
      <c r="K11" s="22">
        <f>'Tavola 4.3'!K11/'Tavola 4.3'!$M11*100</f>
        <v>47.90260034251294</v>
      </c>
      <c r="L11" s="22">
        <f>'Tavola 4.3'!L11/'Tavola 4.3'!$M11*100</f>
        <v>5.2991082852699751</v>
      </c>
      <c r="M11" s="22">
        <v>100</v>
      </c>
    </row>
    <row r="12" spans="1:13" ht="12" customHeight="1" x14ac:dyDescent="0.25">
      <c r="A12" s="10" t="s">
        <v>3</v>
      </c>
      <c r="B12" s="22">
        <f>'Tavola 4.3'!B12/'Tavola 4.3'!$M12*100</f>
        <v>5.540200589189368</v>
      </c>
      <c r="C12" s="22">
        <f>'Tavola 4.3'!C12/'Tavola 4.3'!$M12*100</f>
        <v>2.7067955380490551</v>
      </c>
      <c r="D12" s="22">
        <f>'Tavola 4.3'!D12/'Tavola 4.3'!$M12*100</f>
        <v>2.4477839197643245</v>
      </c>
      <c r="E12" s="22">
        <f>'Tavola 4.3'!E12/'Tavola 4.3'!$M12*100</f>
        <v>4.1930091688457853</v>
      </c>
      <c r="F12" s="22">
        <f>'Tavola 4.3'!F12/'Tavola 4.3'!$M12*100</f>
        <v>1.4522855913409023</v>
      </c>
      <c r="G12" s="22">
        <f>'Tavola 4.3'!G12/'Tavola 4.3'!$M12*100</f>
        <v>6.6399655754526501</v>
      </c>
      <c r="H12" s="22">
        <f>'Tavola 4.3'!H12/'Tavola 4.3'!$M12*100</f>
        <v>0.56188143391479928</v>
      </c>
      <c r="I12" s="22">
        <f>'Tavola 4.3'!I12/'Tavola 4.3'!$M12*100</f>
        <v>1.707159643838337</v>
      </c>
      <c r="J12" s="22">
        <f>'Tavola 4.3'!J12/'Tavola 4.3'!$M12*100</f>
        <v>1.8197014332527888</v>
      </c>
      <c r="K12" s="22">
        <f>'Tavola 4.3'!K12/'Tavola 4.3'!$M12*100</f>
        <v>26.297540630896034</v>
      </c>
      <c r="L12" s="22">
        <f>'Tavola 4.3'!L12/'Tavola 4.3'!$M12*100</f>
        <v>46.633676475455957</v>
      </c>
      <c r="M12" s="22">
        <v>100</v>
      </c>
    </row>
    <row r="13" spans="1:13" ht="12" customHeight="1" x14ac:dyDescent="0.25">
      <c r="A13" s="10" t="s">
        <v>4</v>
      </c>
      <c r="B13" s="22">
        <f>'Tavola 4.3'!B13/'Tavola 4.3'!$M13*100</f>
        <v>5.3188828678616087</v>
      </c>
      <c r="C13" s="22">
        <f>'Tavola 4.3'!C13/'Tavola 4.3'!$M13*100</f>
        <v>3.2066932650509141</v>
      </c>
      <c r="D13" s="22">
        <f>'Tavola 4.3'!D13/'Tavola 4.3'!$M13*100</f>
        <v>3.1656047162508187</v>
      </c>
      <c r="E13" s="22">
        <f>'Tavola 4.3'!E13/'Tavola 4.3'!$M13*100</f>
        <v>3.5318287381647115</v>
      </c>
      <c r="F13" s="22">
        <f>'Tavola 4.3'!F13/'Tavola 4.3'!$M13*100</f>
        <v>0.53057821711427378</v>
      </c>
      <c r="G13" s="22">
        <f>'Tavola 4.3'!G13/'Tavola 4.3'!$M13*100</f>
        <v>6.1251712022866673</v>
      </c>
      <c r="H13" s="22">
        <f>'Tavola 4.3'!H13/'Tavola 4.3'!$M13*100</f>
        <v>0.16733162627285178</v>
      </c>
      <c r="I13" s="22">
        <f>'Tavola 4.3'!I13/'Tavola 4.3'!$M13*100</f>
        <v>1.682844042160424</v>
      </c>
      <c r="J13" s="22">
        <f>'Tavola 4.3'!J13/'Tavola 4.3'!$M13*100</f>
        <v>0.24176740308461858</v>
      </c>
      <c r="K13" s="22">
        <f>'Tavola 4.3'!K13/'Tavola 4.3'!$M13*100</f>
        <v>29.131185613053056</v>
      </c>
      <c r="L13" s="22">
        <f>'Tavola 4.3'!L13/'Tavola 4.3'!$M13*100</f>
        <v>46.89811230870005</v>
      </c>
      <c r="M13" s="22">
        <v>100</v>
      </c>
    </row>
    <row r="14" spans="1:13" ht="12" customHeight="1" x14ac:dyDescent="0.25">
      <c r="A14" s="10" t="s">
        <v>5</v>
      </c>
      <c r="B14" s="22">
        <f>'Tavola 4.3'!B14/'Tavola 4.3'!$M14*100</f>
        <v>4.6432736139086188</v>
      </c>
      <c r="C14" s="22">
        <f>'Tavola 4.3'!C14/'Tavola 4.3'!$M14*100</f>
        <v>2.9011625852503622</v>
      </c>
      <c r="D14" s="22">
        <f>'Tavola 4.3'!D14/'Tavola 4.3'!$M14*100</f>
        <v>4.6821442453796953</v>
      </c>
      <c r="E14" s="22">
        <f>'Tavola 4.3'!E14/'Tavola 4.3'!$M14*100</f>
        <v>2.8870278101699709</v>
      </c>
      <c r="F14" s="22">
        <f>'Tavola 4.3'!F14/'Tavola 4.3'!$M14*100</f>
        <v>0.44406751710896736</v>
      </c>
      <c r="G14" s="22">
        <f>'Tavola 4.3'!G14/'Tavola 4.3'!$M14*100</f>
        <v>6.2770180336172068</v>
      </c>
      <c r="H14" s="22">
        <f>'Tavola 4.3'!H14/'Tavola 4.3'!$M14*100</f>
        <v>0.80686007750568334</v>
      </c>
      <c r="I14" s="22">
        <f>'Tavola 4.3'!I14/'Tavola 4.3'!$M14*100</f>
        <v>4.9035890549724961</v>
      </c>
      <c r="J14" s="22">
        <f>'Tavola 4.3'!J14/'Tavola 4.3'!$M14*100</f>
        <v>0.28622919537792857</v>
      </c>
      <c r="K14" s="22">
        <f>'Tavola 4.3'!K14/'Tavola 4.3'!$M14*100</f>
        <v>41.108637525472041</v>
      </c>
      <c r="L14" s="22">
        <f>'Tavola 4.3'!L14/'Tavola 4.3'!$M14*100</f>
        <v>31.059990341237025</v>
      </c>
      <c r="M14" s="9">
        <v>100</v>
      </c>
    </row>
    <row r="15" spans="1:13" ht="12" customHeight="1" x14ac:dyDescent="0.25">
      <c r="A15" s="15" t="s">
        <v>6</v>
      </c>
      <c r="B15" s="24">
        <f>'Tavola 4.3'!B15/'Tavola 4.3'!$M15*100</f>
        <v>5.3874198758410561</v>
      </c>
      <c r="C15" s="24">
        <f>'Tavola 4.3'!C15/'Tavola 4.3'!$M15*100</f>
        <v>2.3141325382354703</v>
      </c>
      <c r="D15" s="24">
        <f>'Tavola 4.3'!D15/'Tavola 4.3'!$M15*100</f>
        <v>3.3986393944784927</v>
      </c>
      <c r="E15" s="24">
        <f>'Tavola 4.3'!E15/'Tavola 4.3'!$M15*100</f>
        <v>4.6229435349485444</v>
      </c>
      <c r="F15" s="24">
        <f>'Tavola 4.3'!F15/'Tavola 4.3'!$M15*100</f>
        <v>0.44836900578843886</v>
      </c>
      <c r="G15" s="24">
        <f>'Tavola 4.3'!G15/'Tavola 4.3'!$M15*100</f>
        <v>4.9147737645672347</v>
      </c>
      <c r="H15" s="24">
        <f>'Tavola 4.3'!H15/'Tavola 4.3'!$M15*100</f>
        <v>0.44475657249221384</v>
      </c>
      <c r="I15" s="24">
        <f>'Tavola 4.3'!I15/'Tavola 4.3'!$M15*100</f>
        <v>1.6840930966788143</v>
      </c>
      <c r="J15" s="24">
        <f>'Tavola 4.3'!J15/'Tavola 4.3'!$M15*100</f>
        <v>0.63675934435500969</v>
      </c>
      <c r="K15" s="24">
        <f>'Tavola 4.3'!K15/'Tavola 4.3'!$M15*100</f>
        <v>30.915553739412271</v>
      </c>
      <c r="L15" s="24">
        <f>'Tavola 4.3'!L15/'Tavola 4.3'!$M15*100</f>
        <v>45.232559133202457</v>
      </c>
      <c r="M15" s="24">
        <v>100</v>
      </c>
    </row>
    <row r="16" spans="1:13" ht="12.75" customHeight="1" x14ac:dyDescent="0.15">
      <c r="A16" s="32" t="s">
        <v>67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32.25" customHeight="1" x14ac:dyDescent="0.25">
      <c r="A17" s="113" t="s">
        <v>89</v>
      </c>
      <c r="B17" s="114"/>
      <c r="C17" s="114"/>
      <c r="D17" s="114"/>
      <c r="E17" s="114"/>
      <c r="F17" s="114"/>
      <c r="G17" s="114"/>
      <c r="H17" s="114"/>
      <c r="I17" s="115"/>
      <c r="J17" s="115"/>
      <c r="K17" s="115"/>
      <c r="L17" s="115"/>
      <c r="M17" s="115"/>
    </row>
  </sheetData>
  <mergeCells count="5">
    <mergeCell ref="B2:L2"/>
    <mergeCell ref="M2:M3"/>
    <mergeCell ref="A17:M17"/>
    <mergeCell ref="A2:A3"/>
    <mergeCell ref="A1:M1"/>
  </mergeCells>
  <pageMargins left="0" right="0" top="0.78740157480314965" bottom="0.78740157480314965" header="0.51181102362204722" footer="0.51181102362204722"/>
  <pageSetup paperSize="9" scale="82" orientation="landscape" r:id="rId1"/>
  <headerFooter>
    <oddFooter>&amp;L&amp;8ISTITUTO NAZIONALE DI STATISTICA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Normal="100" workbookViewId="0">
      <selection activeCell="A40" sqref="A40:A41"/>
    </sheetView>
  </sheetViews>
  <sheetFormatPr defaultRowHeight="9.9499999999999993" customHeight="1" x14ac:dyDescent="0.25"/>
  <cols>
    <col min="1" max="1" width="34.140625" style="10" customWidth="1"/>
    <col min="2" max="3" width="10.7109375" style="10" customWidth="1"/>
    <col min="4" max="4" width="12.28515625" style="10" customWidth="1"/>
    <col min="5" max="7" width="10.7109375" style="10" customWidth="1"/>
    <col min="8" max="8" width="11.7109375" style="10" customWidth="1"/>
    <col min="9" max="9" width="11.85546875" style="10" customWidth="1"/>
    <col min="10" max="12" width="10.7109375" style="10" customWidth="1"/>
    <col min="13" max="13" width="12" style="10" bestFit="1" customWidth="1"/>
    <col min="14" max="16384" width="9.140625" style="10"/>
  </cols>
  <sheetData>
    <row r="1" spans="1:13" ht="21.75" customHeight="1" x14ac:dyDescent="0.25">
      <c r="A1" s="93" t="s">
        <v>90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ht="12" customHeight="1" x14ac:dyDescent="0.25">
      <c r="A2" s="84" t="s">
        <v>91</v>
      </c>
      <c r="B2" s="87" t="s">
        <v>76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91" t="s">
        <v>50</v>
      </c>
    </row>
    <row r="3" spans="1:13" ht="18" x14ac:dyDescent="0.25">
      <c r="A3" s="82"/>
      <c r="B3" s="27" t="s">
        <v>16</v>
      </c>
      <c r="C3" s="27" t="s">
        <v>17</v>
      </c>
      <c r="D3" s="27" t="s">
        <v>18</v>
      </c>
      <c r="E3" s="27" t="s">
        <v>19</v>
      </c>
      <c r="F3" s="27" t="s">
        <v>20</v>
      </c>
      <c r="G3" s="27" t="s">
        <v>21</v>
      </c>
      <c r="H3" s="27" t="s">
        <v>22</v>
      </c>
      <c r="I3" s="27" t="s">
        <v>23</v>
      </c>
      <c r="J3" s="27" t="s">
        <v>24</v>
      </c>
      <c r="K3" s="27" t="s">
        <v>25</v>
      </c>
      <c r="L3" s="27" t="s">
        <v>26</v>
      </c>
      <c r="M3" s="92"/>
    </row>
    <row r="4" spans="1:13" ht="11.1" customHeight="1" x14ac:dyDescent="0.25">
      <c r="A4" s="13" t="s">
        <v>55</v>
      </c>
      <c r="B4" s="21">
        <v>9053</v>
      </c>
      <c r="C4" s="21">
        <v>3608</v>
      </c>
      <c r="D4" s="21">
        <v>11458</v>
      </c>
      <c r="E4" s="21">
        <v>5880</v>
      </c>
      <c r="F4" s="21">
        <v>221</v>
      </c>
      <c r="G4" s="21">
        <v>12252</v>
      </c>
      <c r="H4" s="21">
        <v>356</v>
      </c>
      <c r="I4" s="21">
        <v>2891</v>
      </c>
      <c r="J4" s="21">
        <v>1198</v>
      </c>
      <c r="K4" s="21">
        <v>68632</v>
      </c>
      <c r="L4" s="21">
        <v>70724</v>
      </c>
      <c r="M4" s="21">
        <f>SUM(B4:L4)</f>
        <v>186273</v>
      </c>
    </row>
    <row r="5" spans="1:13" ht="11.1" customHeight="1" x14ac:dyDescent="0.25">
      <c r="A5" s="2" t="s">
        <v>56</v>
      </c>
      <c r="B5" s="3">
        <v>292</v>
      </c>
      <c r="C5" s="3">
        <v>19</v>
      </c>
      <c r="D5" s="3">
        <v>288</v>
      </c>
      <c r="E5" s="3">
        <v>1391</v>
      </c>
      <c r="F5" s="3">
        <v>9</v>
      </c>
      <c r="G5" s="3">
        <v>316</v>
      </c>
      <c r="H5" s="3">
        <v>100</v>
      </c>
      <c r="I5" s="3">
        <v>2</v>
      </c>
      <c r="J5" s="3">
        <v>294</v>
      </c>
      <c r="K5" s="3">
        <v>5883</v>
      </c>
      <c r="L5" s="3">
        <v>4497</v>
      </c>
      <c r="M5" s="21">
        <f t="shared" ref="M5:M25" si="0">SUM(B5:L5)</f>
        <v>13091</v>
      </c>
    </row>
    <row r="6" spans="1:13" ht="11.1" customHeight="1" x14ac:dyDescent="0.25">
      <c r="A6" s="2" t="s">
        <v>57</v>
      </c>
      <c r="B6" s="3">
        <v>17981</v>
      </c>
      <c r="C6" s="3">
        <v>7004</v>
      </c>
      <c r="D6" s="3">
        <v>10447</v>
      </c>
      <c r="E6" s="3">
        <v>11583</v>
      </c>
      <c r="F6" s="3">
        <v>990</v>
      </c>
      <c r="G6" s="3">
        <v>12945</v>
      </c>
      <c r="H6" s="3">
        <v>1074</v>
      </c>
      <c r="I6" s="3">
        <v>10000</v>
      </c>
      <c r="J6" s="3">
        <v>2176</v>
      </c>
      <c r="K6" s="3">
        <v>148385</v>
      </c>
      <c r="L6" s="3">
        <v>198071</v>
      </c>
      <c r="M6" s="21">
        <f t="shared" si="0"/>
        <v>420656</v>
      </c>
    </row>
    <row r="7" spans="1:13" ht="11.1" customHeight="1" x14ac:dyDescent="0.25">
      <c r="A7" s="2" t="s">
        <v>70</v>
      </c>
      <c r="B7" s="3">
        <f>SUM(B8+B9)</f>
        <v>11471</v>
      </c>
      <c r="C7" s="3">
        <f t="shared" ref="C7:L7" si="1">SUM(C8+C9)</f>
        <v>3074</v>
      </c>
      <c r="D7" s="3">
        <f t="shared" si="1"/>
        <v>5003</v>
      </c>
      <c r="E7" s="3">
        <f t="shared" si="1"/>
        <v>7546</v>
      </c>
      <c r="F7" s="3">
        <f t="shared" si="1"/>
        <v>787</v>
      </c>
      <c r="G7" s="3">
        <f t="shared" si="1"/>
        <v>8608</v>
      </c>
      <c r="H7" s="3">
        <f t="shared" si="1"/>
        <v>1243</v>
      </c>
      <c r="I7" s="3">
        <f t="shared" si="1"/>
        <v>3548</v>
      </c>
      <c r="J7" s="3">
        <f t="shared" si="1"/>
        <v>769</v>
      </c>
      <c r="K7" s="3">
        <f t="shared" si="1"/>
        <v>46478</v>
      </c>
      <c r="L7" s="3">
        <f t="shared" si="1"/>
        <v>73863</v>
      </c>
      <c r="M7" s="21">
        <f t="shared" si="0"/>
        <v>162390</v>
      </c>
    </row>
    <row r="8" spans="1:13" ht="11.1" customHeight="1" x14ac:dyDescent="0.25">
      <c r="A8" s="34" t="s">
        <v>58</v>
      </c>
      <c r="B8" s="69">
        <v>5626</v>
      </c>
      <c r="C8" s="69">
        <v>1195</v>
      </c>
      <c r="D8" s="69">
        <v>2549</v>
      </c>
      <c r="E8" s="69">
        <v>4103</v>
      </c>
      <c r="F8" s="69">
        <v>202</v>
      </c>
      <c r="G8" s="69">
        <v>5178</v>
      </c>
      <c r="H8" s="69">
        <v>128</v>
      </c>
      <c r="I8" s="69">
        <v>2123</v>
      </c>
      <c r="J8" s="69">
        <v>243</v>
      </c>
      <c r="K8" s="69">
        <v>21012</v>
      </c>
      <c r="L8" s="69">
        <v>50176</v>
      </c>
      <c r="M8" s="70">
        <f t="shared" si="0"/>
        <v>92535</v>
      </c>
    </row>
    <row r="9" spans="1:13" ht="11.1" customHeight="1" x14ac:dyDescent="0.25">
      <c r="A9" s="34" t="s">
        <v>8</v>
      </c>
      <c r="B9" s="69">
        <v>5845</v>
      </c>
      <c r="C9" s="69">
        <v>1879</v>
      </c>
      <c r="D9" s="69">
        <v>2454</v>
      </c>
      <c r="E9" s="69">
        <v>3443</v>
      </c>
      <c r="F9" s="69">
        <v>585</v>
      </c>
      <c r="G9" s="69">
        <v>3430</v>
      </c>
      <c r="H9" s="69">
        <v>1115</v>
      </c>
      <c r="I9" s="69">
        <v>1425</v>
      </c>
      <c r="J9" s="69">
        <v>526</v>
      </c>
      <c r="K9" s="69">
        <v>25466</v>
      </c>
      <c r="L9" s="69">
        <v>23687</v>
      </c>
      <c r="M9" s="70">
        <f t="shared" si="0"/>
        <v>69855</v>
      </c>
    </row>
    <row r="10" spans="1:13" ht="11.1" customHeight="1" x14ac:dyDescent="0.25">
      <c r="A10" s="2" t="s">
        <v>28</v>
      </c>
      <c r="B10" s="3">
        <v>9288</v>
      </c>
      <c r="C10" s="3">
        <v>3910</v>
      </c>
      <c r="D10" s="3">
        <v>7004</v>
      </c>
      <c r="E10" s="3">
        <v>8573</v>
      </c>
      <c r="F10" s="3">
        <v>997</v>
      </c>
      <c r="G10" s="3">
        <v>9998</v>
      </c>
      <c r="H10" s="3">
        <v>707</v>
      </c>
      <c r="I10" s="3">
        <v>1714</v>
      </c>
      <c r="J10" s="3">
        <v>587</v>
      </c>
      <c r="K10" s="3">
        <v>58011</v>
      </c>
      <c r="L10" s="3">
        <v>81452</v>
      </c>
      <c r="M10" s="21">
        <f t="shared" si="0"/>
        <v>182241</v>
      </c>
    </row>
    <row r="11" spans="1:13" ht="11.1" customHeight="1" x14ac:dyDescent="0.25">
      <c r="A11" s="2" t="s">
        <v>59</v>
      </c>
      <c r="B11" s="3">
        <v>7282</v>
      </c>
      <c r="C11" s="3">
        <v>2710</v>
      </c>
      <c r="D11" s="3">
        <v>4353</v>
      </c>
      <c r="E11" s="3">
        <v>3819</v>
      </c>
      <c r="F11" s="3">
        <v>789</v>
      </c>
      <c r="G11" s="3">
        <v>5333</v>
      </c>
      <c r="H11" s="3">
        <v>494</v>
      </c>
      <c r="I11" s="3">
        <v>1211</v>
      </c>
      <c r="J11" s="3">
        <v>615</v>
      </c>
      <c r="K11" s="3">
        <v>28758</v>
      </c>
      <c r="L11" s="3">
        <v>37849</v>
      </c>
      <c r="M11" s="21">
        <f t="shared" si="0"/>
        <v>93213</v>
      </c>
    </row>
    <row r="12" spans="1:13" ht="11.1" customHeight="1" x14ac:dyDescent="0.25">
      <c r="A12" s="2" t="s">
        <v>27</v>
      </c>
      <c r="B12" s="3">
        <v>2113</v>
      </c>
      <c r="C12" s="3">
        <v>3384</v>
      </c>
      <c r="D12" s="3">
        <v>5573</v>
      </c>
      <c r="E12" s="3">
        <v>2901</v>
      </c>
      <c r="F12" s="3">
        <v>115</v>
      </c>
      <c r="G12" s="3">
        <v>5361</v>
      </c>
      <c r="H12" s="3">
        <v>392</v>
      </c>
      <c r="I12" s="3">
        <v>1172</v>
      </c>
      <c r="J12" s="3">
        <v>218</v>
      </c>
      <c r="K12" s="3">
        <v>32487</v>
      </c>
      <c r="L12" s="3">
        <v>31858</v>
      </c>
      <c r="M12" s="21">
        <f t="shared" si="0"/>
        <v>85574</v>
      </c>
    </row>
    <row r="13" spans="1:13" ht="11.1" customHeight="1" x14ac:dyDescent="0.25">
      <c r="A13" s="2" t="s">
        <v>60</v>
      </c>
      <c r="B13" s="3">
        <v>26823</v>
      </c>
      <c r="C13" s="3">
        <v>9264</v>
      </c>
      <c r="D13" s="3">
        <v>14000</v>
      </c>
      <c r="E13" s="3">
        <v>9519</v>
      </c>
      <c r="F13" s="3">
        <v>458</v>
      </c>
      <c r="G13" s="3">
        <v>10668</v>
      </c>
      <c r="H13" s="3">
        <v>520</v>
      </c>
      <c r="I13" s="3">
        <v>3726</v>
      </c>
      <c r="J13" s="3">
        <v>1777</v>
      </c>
      <c r="K13" s="3">
        <v>80923</v>
      </c>
      <c r="L13" s="3">
        <v>179926</v>
      </c>
      <c r="M13" s="21">
        <f t="shared" si="0"/>
        <v>337604</v>
      </c>
    </row>
    <row r="14" spans="1:13" ht="11.1" customHeight="1" x14ac:dyDescent="0.25">
      <c r="A14" s="2" t="s">
        <v>29</v>
      </c>
      <c r="B14" s="3">
        <v>10772</v>
      </c>
      <c r="C14" s="3">
        <v>4302</v>
      </c>
      <c r="D14" s="3">
        <v>6141</v>
      </c>
      <c r="E14" s="3">
        <v>7988</v>
      </c>
      <c r="F14" s="3">
        <v>1469</v>
      </c>
      <c r="G14" s="3">
        <v>8700</v>
      </c>
      <c r="H14" s="3">
        <v>264</v>
      </c>
      <c r="I14" s="3">
        <v>4222</v>
      </c>
      <c r="J14" s="3">
        <v>1072</v>
      </c>
      <c r="K14" s="3">
        <v>62379</v>
      </c>
      <c r="L14" s="3">
        <v>142678</v>
      </c>
      <c r="M14" s="21">
        <f t="shared" si="0"/>
        <v>249987</v>
      </c>
    </row>
    <row r="15" spans="1:13" ht="11.1" customHeight="1" x14ac:dyDescent="0.25">
      <c r="A15" s="2" t="s">
        <v>30</v>
      </c>
      <c r="B15" s="3">
        <v>2499</v>
      </c>
      <c r="C15" s="3">
        <v>974</v>
      </c>
      <c r="D15" s="3">
        <v>859</v>
      </c>
      <c r="E15" s="3">
        <v>3269</v>
      </c>
      <c r="F15" s="3">
        <v>555</v>
      </c>
      <c r="G15" s="3">
        <v>3038</v>
      </c>
      <c r="H15" s="3">
        <v>13</v>
      </c>
      <c r="I15" s="3">
        <v>267</v>
      </c>
      <c r="J15" s="3">
        <v>215</v>
      </c>
      <c r="K15" s="3">
        <v>14862</v>
      </c>
      <c r="L15" s="3">
        <v>23205</v>
      </c>
      <c r="M15" s="21">
        <f t="shared" si="0"/>
        <v>49756</v>
      </c>
    </row>
    <row r="16" spans="1:13" ht="11.1" customHeight="1" x14ac:dyDescent="0.25">
      <c r="A16" s="2" t="s">
        <v>31</v>
      </c>
      <c r="B16" s="3">
        <v>3072</v>
      </c>
      <c r="C16" s="3">
        <v>1950</v>
      </c>
      <c r="D16" s="3">
        <v>2242</v>
      </c>
      <c r="E16" s="3">
        <v>2837</v>
      </c>
      <c r="F16" s="3">
        <v>120</v>
      </c>
      <c r="G16" s="3">
        <v>1800</v>
      </c>
      <c r="H16" s="3">
        <v>261</v>
      </c>
      <c r="I16" s="3">
        <v>138</v>
      </c>
      <c r="J16" s="3">
        <v>296</v>
      </c>
      <c r="K16" s="3">
        <v>11283</v>
      </c>
      <c r="L16" s="3">
        <v>36130</v>
      </c>
      <c r="M16" s="21">
        <f t="shared" si="0"/>
        <v>60129</v>
      </c>
    </row>
    <row r="17" spans="1:13" ht="11.1" customHeight="1" x14ac:dyDescent="0.25">
      <c r="A17" s="2" t="s">
        <v>32</v>
      </c>
      <c r="B17" s="3">
        <v>19807</v>
      </c>
      <c r="C17" s="3">
        <v>14816</v>
      </c>
      <c r="D17" s="3">
        <v>9463</v>
      </c>
      <c r="E17" s="3">
        <v>37125</v>
      </c>
      <c r="F17" s="3">
        <v>3895</v>
      </c>
      <c r="G17" s="3">
        <v>30828</v>
      </c>
      <c r="H17" s="3">
        <v>5091</v>
      </c>
      <c r="I17" s="3">
        <v>10777</v>
      </c>
      <c r="J17" s="3">
        <v>3584</v>
      </c>
      <c r="K17" s="3">
        <v>132670</v>
      </c>
      <c r="L17" s="3">
        <v>147116</v>
      </c>
      <c r="M17" s="21">
        <f t="shared" si="0"/>
        <v>415172</v>
      </c>
    </row>
    <row r="18" spans="1:13" ht="11.1" customHeight="1" x14ac:dyDescent="0.25">
      <c r="A18" s="2" t="s">
        <v>61</v>
      </c>
      <c r="B18" s="3">
        <v>2366</v>
      </c>
      <c r="C18" s="3">
        <v>104</v>
      </c>
      <c r="D18" s="3">
        <v>559</v>
      </c>
      <c r="E18" s="3">
        <v>1433</v>
      </c>
      <c r="F18" s="3">
        <v>178</v>
      </c>
      <c r="G18" s="3">
        <v>1498</v>
      </c>
      <c r="H18" s="3">
        <v>112</v>
      </c>
      <c r="I18" s="3">
        <v>67</v>
      </c>
      <c r="J18" s="3">
        <v>1249</v>
      </c>
      <c r="K18" s="3">
        <v>7871</v>
      </c>
      <c r="L18" s="3">
        <v>12391</v>
      </c>
      <c r="M18" s="21">
        <f t="shared" si="0"/>
        <v>27828</v>
      </c>
    </row>
    <row r="19" spans="1:13" ht="11.1" customHeight="1" x14ac:dyDescent="0.25">
      <c r="A19" s="2" t="s">
        <v>33</v>
      </c>
      <c r="B19" s="3">
        <v>306</v>
      </c>
      <c r="C19" s="3">
        <v>488</v>
      </c>
      <c r="D19" s="3">
        <v>41</v>
      </c>
      <c r="E19" s="3">
        <v>291</v>
      </c>
      <c r="F19" s="3">
        <v>1</v>
      </c>
      <c r="G19" s="3">
        <v>146</v>
      </c>
      <c r="H19" s="3">
        <v>54</v>
      </c>
      <c r="I19" s="3">
        <v>337</v>
      </c>
      <c r="J19" s="3">
        <v>1</v>
      </c>
      <c r="K19" s="3">
        <v>908</v>
      </c>
      <c r="L19" s="3">
        <v>1771</v>
      </c>
      <c r="M19" s="21">
        <f t="shared" si="0"/>
        <v>4344</v>
      </c>
    </row>
    <row r="20" spans="1:13" ht="11.1" customHeight="1" x14ac:dyDescent="0.25">
      <c r="A20" s="2" t="s">
        <v>62</v>
      </c>
      <c r="B20" s="3">
        <v>3203</v>
      </c>
      <c r="C20" s="3">
        <v>1015</v>
      </c>
      <c r="D20" s="3">
        <v>1111</v>
      </c>
      <c r="E20" s="3">
        <v>2487</v>
      </c>
      <c r="F20" s="3">
        <v>315</v>
      </c>
      <c r="G20" s="3">
        <v>6024</v>
      </c>
      <c r="H20" s="3">
        <v>1</v>
      </c>
      <c r="I20" s="3">
        <v>381</v>
      </c>
      <c r="J20" s="3">
        <v>957</v>
      </c>
      <c r="K20" s="3">
        <v>22584</v>
      </c>
      <c r="L20" s="3">
        <v>19147</v>
      </c>
      <c r="M20" s="21">
        <f t="shared" si="0"/>
        <v>57225</v>
      </c>
    </row>
    <row r="21" spans="1:13" ht="11.1" customHeight="1" x14ac:dyDescent="0.25">
      <c r="A21" s="2" t="s">
        <v>63</v>
      </c>
      <c r="B21" s="3">
        <v>3935</v>
      </c>
      <c r="C21" s="3">
        <v>745</v>
      </c>
      <c r="D21" s="3">
        <v>3609</v>
      </c>
      <c r="E21" s="3">
        <v>2861</v>
      </c>
      <c r="F21" s="3">
        <v>287</v>
      </c>
      <c r="G21" s="3">
        <v>2020</v>
      </c>
      <c r="H21" s="3">
        <v>352</v>
      </c>
      <c r="I21" s="3">
        <v>1829</v>
      </c>
      <c r="J21" s="3">
        <v>174</v>
      </c>
      <c r="K21" s="3">
        <v>22647</v>
      </c>
      <c r="L21" s="3">
        <v>44687</v>
      </c>
      <c r="M21" s="21">
        <f t="shared" si="0"/>
        <v>83146</v>
      </c>
    </row>
    <row r="22" spans="1:13" ht="11.1" customHeight="1" x14ac:dyDescent="0.25">
      <c r="A22" s="2" t="s">
        <v>64</v>
      </c>
      <c r="B22" s="3">
        <v>376</v>
      </c>
      <c r="C22" s="3">
        <v>124</v>
      </c>
      <c r="D22" s="3">
        <v>72</v>
      </c>
      <c r="E22" s="3">
        <v>319</v>
      </c>
      <c r="F22" s="3">
        <v>4</v>
      </c>
      <c r="G22" s="3">
        <v>90</v>
      </c>
      <c r="H22" s="3">
        <v>2</v>
      </c>
      <c r="I22" s="3">
        <v>2</v>
      </c>
      <c r="J22" s="3">
        <v>0</v>
      </c>
      <c r="K22" s="3">
        <v>3110</v>
      </c>
      <c r="L22" s="3">
        <v>6391</v>
      </c>
      <c r="M22" s="21">
        <f t="shared" si="0"/>
        <v>10490</v>
      </c>
    </row>
    <row r="23" spans="1:13" ht="11.1" customHeight="1" x14ac:dyDescent="0.25">
      <c r="A23" s="2" t="s">
        <v>34</v>
      </c>
      <c r="B23" s="3">
        <v>1382</v>
      </c>
      <c r="C23" s="3">
        <v>61</v>
      </c>
      <c r="D23" s="3">
        <v>935</v>
      </c>
      <c r="E23" s="3">
        <v>1927</v>
      </c>
      <c r="F23" s="3">
        <v>29</v>
      </c>
      <c r="G23" s="3">
        <v>1311</v>
      </c>
      <c r="H23" s="3">
        <v>172</v>
      </c>
      <c r="I23" s="3">
        <v>329</v>
      </c>
      <c r="J23" s="3">
        <v>552</v>
      </c>
      <c r="K23" s="3">
        <v>5774</v>
      </c>
      <c r="L23" s="3">
        <v>4762</v>
      </c>
      <c r="M23" s="21">
        <f t="shared" si="0"/>
        <v>17234</v>
      </c>
    </row>
    <row r="24" spans="1:13" ht="11.1" customHeight="1" x14ac:dyDescent="0.25">
      <c r="A24" s="2" t="s">
        <v>65</v>
      </c>
      <c r="B24" s="3">
        <v>3122</v>
      </c>
      <c r="C24" s="3">
        <v>861</v>
      </c>
      <c r="D24" s="3">
        <v>2071</v>
      </c>
      <c r="E24" s="3">
        <v>2106</v>
      </c>
      <c r="F24" s="3">
        <v>219</v>
      </c>
      <c r="G24" s="3">
        <v>2577</v>
      </c>
      <c r="H24" s="3">
        <v>82</v>
      </c>
      <c r="I24" s="3">
        <v>661</v>
      </c>
      <c r="J24" s="3">
        <v>218</v>
      </c>
      <c r="K24" s="3">
        <v>23881</v>
      </c>
      <c r="L24" s="3">
        <v>27866</v>
      </c>
      <c r="M24" s="21">
        <f t="shared" si="0"/>
        <v>63664</v>
      </c>
    </row>
    <row r="25" spans="1:13" ht="11.1" customHeight="1" x14ac:dyDescent="0.25">
      <c r="A25" s="2" t="s">
        <v>35</v>
      </c>
      <c r="B25" s="3">
        <v>3553</v>
      </c>
      <c r="C25" s="3">
        <v>1163</v>
      </c>
      <c r="D25" s="3">
        <v>2267</v>
      </c>
      <c r="E25" s="3">
        <v>5160</v>
      </c>
      <c r="F25" s="3">
        <v>105</v>
      </c>
      <c r="G25" s="3">
        <v>3015</v>
      </c>
      <c r="H25" s="3">
        <v>160</v>
      </c>
      <c r="I25" s="3">
        <v>82</v>
      </c>
      <c r="J25" s="3">
        <v>441</v>
      </c>
      <c r="K25" s="3">
        <v>18377</v>
      </c>
      <c r="L25" s="3">
        <v>20102</v>
      </c>
      <c r="M25" s="21">
        <f t="shared" si="0"/>
        <v>54425</v>
      </c>
    </row>
    <row r="26" spans="1:13" ht="7.5" customHeight="1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ht="11.1" customHeight="1" x14ac:dyDescent="0.25">
      <c r="A27" s="2" t="s">
        <v>9</v>
      </c>
      <c r="B27" s="3">
        <v>29439</v>
      </c>
      <c r="C27" s="3">
        <v>14015</v>
      </c>
      <c r="D27" s="3">
        <v>27766</v>
      </c>
      <c r="E27" s="3">
        <v>21755</v>
      </c>
      <c r="F27" s="3">
        <v>1335</v>
      </c>
      <c r="G27" s="3">
        <v>30874</v>
      </c>
      <c r="H27" s="3">
        <v>1922</v>
      </c>
      <c r="I27" s="3">
        <v>14065</v>
      </c>
      <c r="J27" s="3">
        <v>3886</v>
      </c>
      <c r="K27" s="3">
        <v>255387</v>
      </c>
      <c r="L27" s="3">
        <v>305150</v>
      </c>
      <c r="M27" s="3">
        <f>SUM(B27:L27)</f>
        <v>705594</v>
      </c>
    </row>
    <row r="28" spans="1:13" ht="11.1" customHeight="1" x14ac:dyDescent="0.25">
      <c r="A28" s="2" t="s">
        <v>10</v>
      </c>
      <c r="B28" s="3">
        <v>54864</v>
      </c>
      <c r="C28" s="3">
        <v>18958</v>
      </c>
      <c r="D28" s="3">
        <v>30360</v>
      </c>
      <c r="E28" s="3">
        <v>29457</v>
      </c>
      <c r="F28" s="3">
        <v>3031</v>
      </c>
      <c r="G28" s="3">
        <v>34607</v>
      </c>
      <c r="H28" s="3">
        <v>2964</v>
      </c>
      <c r="I28" s="3">
        <v>10199</v>
      </c>
      <c r="J28" s="3">
        <v>3748</v>
      </c>
      <c r="K28" s="3">
        <v>214170</v>
      </c>
      <c r="L28" s="3">
        <v>373090</v>
      </c>
      <c r="M28" s="3">
        <f t="shared" ref="M28:M31" si="2">SUM(B28:L28)</f>
        <v>775448</v>
      </c>
    </row>
    <row r="29" spans="1:13" ht="11.1" customHeight="1" x14ac:dyDescent="0.25">
      <c r="A29" s="2" t="s">
        <v>11</v>
      </c>
      <c r="B29" s="3">
        <v>36150</v>
      </c>
      <c r="C29" s="3">
        <v>22042</v>
      </c>
      <c r="D29" s="3">
        <v>18705</v>
      </c>
      <c r="E29" s="3">
        <v>51219</v>
      </c>
      <c r="F29" s="3">
        <v>6039</v>
      </c>
      <c r="G29" s="3">
        <v>44366</v>
      </c>
      <c r="H29" s="3">
        <v>5629</v>
      </c>
      <c r="I29" s="3">
        <v>15404</v>
      </c>
      <c r="J29" s="3">
        <v>5167</v>
      </c>
      <c r="K29" s="3">
        <v>221194</v>
      </c>
      <c r="L29" s="3">
        <v>349129</v>
      </c>
      <c r="M29" s="3">
        <f t="shared" si="2"/>
        <v>775044</v>
      </c>
    </row>
    <row r="30" spans="1:13" ht="11.1" customHeight="1" x14ac:dyDescent="0.25">
      <c r="A30" s="2" t="s">
        <v>12</v>
      </c>
      <c r="B30" s="3">
        <v>11568</v>
      </c>
      <c r="C30" s="3">
        <v>2537</v>
      </c>
      <c r="D30" s="3">
        <v>6327</v>
      </c>
      <c r="E30" s="3">
        <v>9318</v>
      </c>
      <c r="F30" s="3">
        <v>814</v>
      </c>
      <c r="G30" s="3">
        <v>11089</v>
      </c>
      <c r="H30" s="3">
        <v>693</v>
      </c>
      <c r="I30" s="3">
        <v>2945</v>
      </c>
      <c r="J30" s="3">
        <v>2933</v>
      </c>
      <c r="K30" s="3">
        <v>62894</v>
      </c>
      <c r="L30" s="3">
        <v>89149</v>
      </c>
      <c r="M30" s="3">
        <f t="shared" si="2"/>
        <v>200267</v>
      </c>
    </row>
    <row r="31" spans="1:13" ht="11.1" customHeight="1" x14ac:dyDescent="0.25">
      <c r="A31" s="2" t="s">
        <v>13</v>
      </c>
      <c r="B31" s="3">
        <v>6675</v>
      </c>
      <c r="C31" s="3">
        <v>2024</v>
      </c>
      <c r="D31" s="3">
        <v>4338</v>
      </c>
      <c r="E31" s="3">
        <v>7266</v>
      </c>
      <c r="F31" s="3">
        <v>324</v>
      </c>
      <c r="G31" s="3">
        <v>5592</v>
      </c>
      <c r="H31" s="3">
        <v>242</v>
      </c>
      <c r="I31" s="3">
        <v>743</v>
      </c>
      <c r="J31" s="3">
        <v>659</v>
      </c>
      <c r="K31" s="3">
        <v>42258</v>
      </c>
      <c r="L31" s="3">
        <v>47968</v>
      </c>
      <c r="M31" s="3">
        <f t="shared" si="2"/>
        <v>118089</v>
      </c>
    </row>
    <row r="32" spans="1:13" ht="11.1" customHeight="1" x14ac:dyDescent="0.25">
      <c r="A32" s="4" t="s">
        <v>36</v>
      </c>
      <c r="B32" s="5">
        <f>SUM(B27:B31)</f>
        <v>138696</v>
      </c>
      <c r="C32" s="5">
        <f t="shared" ref="C32:M32" si="3">SUM(C27:C31)</f>
        <v>59576</v>
      </c>
      <c r="D32" s="5">
        <f t="shared" si="3"/>
        <v>87496</v>
      </c>
      <c r="E32" s="5">
        <f t="shared" si="3"/>
        <v>119015</v>
      </c>
      <c r="F32" s="5">
        <f t="shared" si="3"/>
        <v>11543</v>
      </c>
      <c r="G32" s="5">
        <f t="shared" si="3"/>
        <v>126528</v>
      </c>
      <c r="H32" s="5">
        <f t="shared" si="3"/>
        <v>11450</v>
      </c>
      <c r="I32" s="5">
        <f t="shared" si="3"/>
        <v>43356</v>
      </c>
      <c r="J32" s="5">
        <f t="shared" si="3"/>
        <v>16393</v>
      </c>
      <c r="K32" s="5">
        <f t="shared" si="3"/>
        <v>795903</v>
      </c>
      <c r="L32" s="5">
        <f t="shared" si="3"/>
        <v>1164486</v>
      </c>
      <c r="M32" s="5">
        <f t="shared" si="3"/>
        <v>2574442</v>
      </c>
    </row>
    <row r="33" spans="1:1" ht="13.5" customHeight="1" x14ac:dyDescent="0.15">
      <c r="A33" s="32" t="s">
        <v>67</v>
      </c>
    </row>
  </sheetData>
  <mergeCells count="4">
    <mergeCell ref="A2:A3"/>
    <mergeCell ref="B2:L2"/>
    <mergeCell ref="M2:M3"/>
    <mergeCell ref="A1:M1"/>
  </mergeCells>
  <pageMargins left="0" right="0" top="0.78740157480314965" bottom="0.78740157480314965" header="0.51181102362204722" footer="0.51181102362204722"/>
  <pageSetup paperSize="9" scale="88" orientation="landscape" r:id="rId1"/>
  <headerFooter>
    <oddFooter>&amp;L&amp;8ISTITUTO NAZIONALE DI STATISTICA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8"/>
  <sheetViews>
    <sheetView zoomScaleNormal="100" workbookViewId="0">
      <selection activeCell="A20" sqref="A20"/>
    </sheetView>
  </sheetViews>
  <sheetFormatPr defaultRowHeight="12" customHeight="1" x14ac:dyDescent="0.25"/>
  <cols>
    <col min="1" max="1" width="30.85546875" style="10" customWidth="1"/>
    <col min="2" max="3" width="10.7109375" style="10" customWidth="1"/>
    <col min="4" max="4" width="0.85546875" style="10" customWidth="1"/>
    <col min="5" max="6" width="10.7109375" style="10" customWidth="1"/>
    <col min="7" max="7" width="0.85546875" style="10" customWidth="1"/>
    <col min="8" max="9" width="10.7109375" style="10" customWidth="1"/>
    <col min="10" max="10" width="0.85546875" style="10" customWidth="1"/>
    <col min="11" max="12" width="11.7109375" style="10" customWidth="1"/>
    <col min="13" max="13" width="0.85546875" style="10" customWidth="1"/>
    <col min="14" max="15" width="10.7109375" style="10" customWidth="1"/>
    <col min="16" max="16" width="0.85546875" style="10" customWidth="1"/>
    <col min="17" max="18" width="10.7109375" style="10" customWidth="1"/>
    <col min="19" max="19" width="0.85546875" style="10" customWidth="1"/>
    <col min="20" max="21" width="10.7109375" style="10" customWidth="1"/>
    <col min="22" max="22" width="0.85546875" style="10" customWidth="1"/>
    <col min="23" max="24" width="10.7109375" style="10" customWidth="1"/>
    <col min="25" max="25" width="0.85546875" style="10" customWidth="1"/>
    <col min="26" max="27" width="10.7109375" style="10" customWidth="1"/>
    <col min="28" max="16384" width="9.140625" style="10"/>
  </cols>
  <sheetData>
    <row r="1" spans="1:28" ht="18" customHeight="1" x14ac:dyDescent="0.25">
      <c r="A1" s="95" t="s">
        <v>93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</row>
    <row r="2" spans="1:28" ht="13.5" customHeight="1" x14ac:dyDescent="0.25">
      <c r="A2" s="97" t="s">
        <v>75</v>
      </c>
      <c r="B2" s="96" t="s">
        <v>78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53"/>
      <c r="Z2" s="96" t="s">
        <v>6</v>
      </c>
      <c r="AA2" s="100"/>
    </row>
    <row r="3" spans="1:28" ht="12.75" customHeight="1" x14ac:dyDescent="0.25">
      <c r="A3" s="98"/>
      <c r="B3" s="96" t="s">
        <v>38</v>
      </c>
      <c r="C3" s="96"/>
      <c r="D3" s="52"/>
      <c r="E3" s="96" t="s">
        <v>39</v>
      </c>
      <c r="F3" s="96"/>
      <c r="G3" s="52"/>
      <c r="H3" s="96" t="s">
        <v>37</v>
      </c>
      <c r="I3" s="96"/>
      <c r="J3" s="52"/>
      <c r="K3" s="96" t="s">
        <v>40</v>
      </c>
      <c r="L3" s="96"/>
      <c r="M3" s="52"/>
      <c r="N3" s="96" t="s">
        <v>41</v>
      </c>
      <c r="O3" s="96"/>
      <c r="P3" s="52"/>
      <c r="Q3" s="96" t="s">
        <v>42</v>
      </c>
      <c r="R3" s="96"/>
      <c r="S3" s="52"/>
      <c r="T3" s="96" t="s">
        <v>43</v>
      </c>
      <c r="U3" s="96"/>
      <c r="V3" s="52"/>
      <c r="W3" s="96" t="s">
        <v>72</v>
      </c>
      <c r="X3" s="96"/>
      <c r="Y3" s="52"/>
      <c r="Z3" s="101"/>
      <c r="AA3" s="101"/>
    </row>
    <row r="4" spans="1:28" ht="11.25" customHeight="1" x14ac:dyDescent="0.25">
      <c r="A4" s="99"/>
      <c r="B4" s="49" t="s">
        <v>45</v>
      </c>
      <c r="C4" s="49" t="s">
        <v>46</v>
      </c>
      <c r="D4" s="42"/>
      <c r="E4" s="49" t="s">
        <v>45</v>
      </c>
      <c r="F4" s="49" t="s">
        <v>46</v>
      </c>
      <c r="G4" s="42"/>
      <c r="H4" s="49" t="s">
        <v>45</v>
      </c>
      <c r="I4" s="49" t="s">
        <v>46</v>
      </c>
      <c r="J4" s="42"/>
      <c r="K4" s="49" t="s">
        <v>45</v>
      </c>
      <c r="L4" s="49" t="s">
        <v>46</v>
      </c>
      <c r="M4" s="42"/>
      <c r="N4" s="49" t="s">
        <v>45</v>
      </c>
      <c r="O4" s="49" t="s">
        <v>46</v>
      </c>
      <c r="P4" s="42"/>
      <c r="Q4" s="49" t="s">
        <v>45</v>
      </c>
      <c r="R4" s="49" t="s">
        <v>46</v>
      </c>
      <c r="S4" s="42"/>
      <c r="T4" s="49" t="s">
        <v>45</v>
      </c>
      <c r="U4" s="49" t="s">
        <v>46</v>
      </c>
      <c r="V4" s="42"/>
      <c r="W4" s="49" t="s">
        <v>45</v>
      </c>
      <c r="X4" s="49" t="s">
        <v>46</v>
      </c>
      <c r="Y4" s="42"/>
      <c r="Z4" s="49" t="s">
        <v>45</v>
      </c>
      <c r="AA4" s="49" t="s">
        <v>46</v>
      </c>
    </row>
    <row r="5" spans="1:28" ht="18" x14ac:dyDescent="0.25">
      <c r="A5" s="38" t="s">
        <v>7</v>
      </c>
      <c r="B5" s="39">
        <v>5066</v>
      </c>
      <c r="C5" s="39">
        <v>88122</v>
      </c>
      <c r="D5" s="39"/>
      <c r="E5" s="39">
        <v>383</v>
      </c>
      <c r="F5" s="39">
        <v>69188</v>
      </c>
      <c r="G5" s="39"/>
      <c r="H5" s="39">
        <v>77</v>
      </c>
      <c r="I5" s="39">
        <v>757</v>
      </c>
      <c r="J5" s="39"/>
      <c r="K5" s="39">
        <v>81</v>
      </c>
      <c r="L5" s="39">
        <v>6032</v>
      </c>
      <c r="M5" s="39"/>
      <c r="N5" s="47">
        <v>0</v>
      </c>
      <c r="O5" s="47">
        <v>0</v>
      </c>
      <c r="P5" s="47"/>
      <c r="Q5" s="39">
        <v>56</v>
      </c>
      <c r="R5" s="39">
        <v>1062</v>
      </c>
      <c r="S5" s="39"/>
      <c r="T5" s="39">
        <v>16</v>
      </c>
      <c r="U5" s="39">
        <v>188</v>
      </c>
      <c r="V5" s="39"/>
      <c r="W5" s="39">
        <v>62</v>
      </c>
      <c r="X5" s="39">
        <v>16011</v>
      </c>
      <c r="Y5" s="39"/>
      <c r="Z5" s="39">
        <v>5741</v>
      </c>
      <c r="AA5" s="39">
        <v>181360</v>
      </c>
      <c r="AB5" s="14"/>
    </row>
    <row r="6" spans="1:28" ht="12" customHeight="1" x14ac:dyDescent="0.25">
      <c r="A6" s="10" t="s">
        <v>14</v>
      </c>
      <c r="B6" s="39">
        <v>3230</v>
      </c>
      <c r="C6" s="39">
        <v>52343</v>
      </c>
      <c r="D6" s="39"/>
      <c r="E6" s="39">
        <v>293</v>
      </c>
      <c r="F6" s="39">
        <v>15642</v>
      </c>
      <c r="G6" s="39"/>
      <c r="H6" s="39">
        <v>86</v>
      </c>
      <c r="I6" s="39">
        <v>1631</v>
      </c>
      <c r="J6" s="39"/>
      <c r="K6" s="39">
        <v>94</v>
      </c>
      <c r="L6" s="39">
        <v>1912</v>
      </c>
      <c r="M6" s="39"/>
      <c r="N6" s="47">
        <v>0</v>
      </c>
      <c r="O6" s="47">
        <v>0</v>
      </c>
      <c r="P6" s="47"/>
      <c r="Q6" s="39">
        <v>415</v>
      </c>
      <c r="R6" s="39">
        <v>1787</v>
      </c>
      <c r="S6" s="39"/>
      <c r="T6" s="39">
        <v>1</v>
      </c>
      <c r="U6" s="39">
        <v>1</v>
      </c>
      <c r="V6" s="39"/>
      <c r="W6" s="39">
        <v>39</v>
      </c>
      <c r="X6" s="39">
        <v>622</v>
      </c>
      <c r="Y6" s="39"/>
      <c r="Z6" s="39">
        <v>4158</v>
      </c>
      <c r="AA6" s="39">
        <v>73938</v>
      </c>
    </row>
    <row r="7" spans="1:28" ht="12" customHeight="1" x14ac:dyDescent="0.25">
      <c r="A7" s="10" t="s">
        <v>15</v>
      </c>
      <c r="B7" s="39">
        <v>3680</v>
      </c>
      <c r="C7" s="39">
        <v>45689</v>
      </c>
      <c r="D7" s="39"/>
      <c r="E7" s="39">
        <v>128</v>
      </c>
      <c r="F7" s="39">
        <v>9011</v>
      </c>
      <c r="G7" s="39"/>
      <c r="H7" s="39">
        <v>19</v>
      </c>
      <c r="I7" s="39">
        <v>99</v>
      </c>
      <c r="J7" s="39"/>
      <c r="K7" s="39">
        <v>76</v>
      </c>
      <c r="L7" s="39">
        <v>723</v>
      </c>
      <c r="M7" s="39"/>
      <c r="N7" s="47">
        <v>1</v>
      </c>
      <c r="O7" s="39">
        <v>1</v>
      </c>
      <c r="P7" s="39"/>
      <c r="Q7" s="39">
        <v>240</v>
      </c>
      <c r="R7" s="39">
        <v>1295</v>
      </c>
      <c r="S7" s="39"/>
      <c r="T7" s="39">
        <v>3</v>
      </c>
      <c r="U7" s="39">
        <v>3</v>
      </c>
      <c r="V7" s="39"/>
      <c r="W7" s="39">
        <v>65</v>
      </c>
      <c r="X7" s="39">
        <v>1536</v>
      </c>
      <c r="Y7" s="39"/>
      <c r="Z7" s="39">
        <v>4212</v>
      </c>
      <c r="AA7" s="39">
        <v>58357</v>
      </c>
    </row>
    <row r="8" spans="1:28" ht="12" customHeight="1" x14ac:dyDescent="0.25">
      <c r="A8" s="10" t="s">
        <v>0</v>
      </c>
      <c r="B8" s="39">
        <v>51964</v>
      </c>
      <c r="C8" s="39">
        <v>242989</v>
      </c>
      <c r="D8" s="39"/>
      <c r="E8" s="39">
        <v>3145</v>
      </c>
      <c r="F8" s="39">
        <v>21119</v>
      </c>
      <c r="G8" s="39"/>
      <c r="H8" s="39">
        <v>708</v>
      </c>
      <c r="I8" s="39">
        <v>8227</v>
      </c>
      <c r="J8" s="39"/>
      <c r="K8" s="39">
        <v>3520</v>
      </c>
      <c r="L8" s="39">
        <v>9525</v>
      </c>
      <c r="M8" s="39"/>
      <c r="N8" s="39">
        <v>595</v>
      </c>
      <c r="O8" s="39">
        <v>698</v>
      </c>
      <c r="P8" s="39"/>
      <c r="Q8" s="39">
        <v>10334</v>
      </c>
      <c r="R8" s="39">
        <v>21477</v>
      </c>
      <c r="S8" s="39"/>
      <c r="T8" s="39">
        <v>684</v>
      </c>
      <c r="U8" s="39">
        <v>2706</v>
      </c>
      <c r="V8" s="39"/>
      <c r="W8" s="39">
        <v>1282</v>
      </c>
      <c r="X8" s="39">
        <v>3566</v>
      </c>
      <c r="Y8" s="39"/>
      <c r="Z8" s="39">
        <v>72232</v>
      </c>
      <c r="AA8" s="39">
        <v>310307</v>
      </c>
    </row>
    <row r="9" spans="1:28" ht="12" customHeight="1" x14ac:dyDescent="0.25">
      <c r="A9" s="10" t="s">
        <v>1</v>
      </c>
      <c r="B9" s="39">
        <v>4012</v>
      </c>
      <c r="C9" s="39">
        <v>17720</v>
      </c>
      <c r="D9" s="39"/>
      <c r="E9" s="39">
        <v>190</v>
      </c>
      <c r="F9" s="39">
        <v>1082</v>
      </c>
      <c r="G9" s="39"/>
      <c r="H9" s="39">
        <v>41</v>
      </c>
      <c r="I9" s="39">
        <v>358</v>
      </c>
      <c r="J9" s="39"/>
      <c r="K9" s="39">
        <v>188</v>
      </c>
      <c r="L9" s="39">
        <v>416</v>
      </c>
      <c r="M9" s="39"/>
      <c r="N9" s="39">
        <v>5</v>
      </c>
      <c r="O9" s="39">
        <v>11</v>
      </c>
      <c r="P9" s="39"/>
      <c r="Q9" s="39">
        <v>324</v>
      </c>
      <c r="R9" s="39">
        <v>1021</v>
      </c>
      <c r="S9" s="39"/>
      <c r="T9" s="39">
        <v>13</v>
      </c>
      <c r="U9" s="39">
        <v>44</v>
      </c>
      <c r="V9" s="39"/>
      <c r="W9" s="39">
        <v>73</v>
      </c>
      <c r="X9" s="39">
        <v>260</v>
      </c>
      <c r="Y9" s="39"/>
      <c r="Z9" s="39">
        <v>4846</v>
      </c>
      <c r="AA9" s="39">
        <v>20912</v>
      </c>
    </row>
    <row r="10" spans="1:28" ht="12" customHeight="1" x14ac:dyDescent="0.25">
      <c r="A10" s="10" t="s">
        <v>80</v>
      </c>
      <c r="B10" s="39">
        <v>687</v>
      </c>
      <c r="C10" s="39">
        <v>9814</v>
      </c>
      <c r="D10" s="39"/>
      <c r="E10" s="39">
        <v>22</v>
      </c>
      <c r="F10" s="39">
        <v>584</v>
      </c>
      <c r="G10" s="39"/>
      <c r="H10" s="39">
        <v>32</v>
      </c>
      <c r="I10" s="39">
        <v>194</v>
      </c>
      <c r="J10" s="39"/>
      <c r="K10" s="39">
        <v>30</v>
      </c>
      <c r="L10" s="39">
        <v>167</v>
      </c>
      <c r="M10" s="39"/>
      <c r="N10" s="47">
        <v>0</v>
      </c>
      <c r="O10" s="47">
        <v>0</v>
      </c>
      <c r="P10" s="47"/>
      <c r="Q10" s="39">
        <v>61</v>
      </c>
      <c r="R10" s="39">
        <v>508</v>
      </c>
      <c r="S10" s="39"/>
      <c r="T10" s="47">
        <v>0</v>
      </c>
      <c r="U10" s="47">
        <v>0</v>
      </c>
      <c r="V10" s="47"/>
      <c r="W10" s="47">
        <v>17</v>
      </c>
      <c r="X10" s="47">
        <v>148</v>
      </c>
      <c r="Y10" s="47"/>
      <c r="Z10" s="39">
        <v>849</v>
      </c>
      <c r="AA10" s="39">
        <v>11415</v>
      </c>
    </row>
    <row r="11" spans="1:28" ht="12" customHeight="1" x14ac:dyDescent="0.25">
      <c r="A11" s="10" t="s">
        <v>2</v>
      </c>
      <c r="B11" s="39">
        <v>57874</v>
      </c>
      <c r="C11" s="39">
        <v>1004218</v>
      </c>
      <c r="D11" s="39"/>
      <c r="E11" s="39">
        <v>2372</v>
      </c>
      <c r="F11" s="39">
        <v>173189</v>
      </c>
      <c r="G11" s="39"/>
      <c r="H11" s="39">
        <v>9760</v>
      </c>
      <c r="I11" s="39">
        <v>104667</v>
      </c>
      <c r="J11" s="39"/>
      <c r="K11" s="39">
        <v>129</v>
      </c>
      <c r="L11" s="39">
        <v>2516</v>
      </c>
      <c r="M11" s="39"/>
      <c r="N11" s="39">
        <v>93</v>
      </c>
      <c r="O11" s="39">
        <v>1780</v>
      </c>
      <c r="P11" s="39"/>
      <c r="Q11" s="39">
        <v>6826</v>
      </c>
      <c r="R11" s="39">
        <v>98829</v>
      </c>
      <c r="S11" s="39"/>
      <c r="T11" s="39">
        <v>673</v>
      </c>
      <c r="U11" s="39">
        <v>8319</v>
      </c>
      <c r="V11" s="39"/>
      <c r="W11" s="39">
        <v>3132</v>
      </c>
      <c r="X11" s="39">
        <v>49362</v>
      </c>
      <c r="Y11" s="39"/>
      <c r="Z11" s="39">
        <v>80859</v>
      </c>
      <c r="AA11" s="39">
        <v>1442880</v>
      </c>
    </row>
    <row r="12" spans="1:28" ht="12" customHeight="1" x14ac:dyDescent="0.25">
      <c r="A12" s="10" t="s">
        <v>79</v>
      </c>
      <c r="B12" s="39">
        <v>5260</v>
      </c>
      <c r="C12" s="39">
        <v>70553</v>
      </c>
      <c r="D12" s="39"/>
      <c r="E12" s="39">
        <v>205</v>
      </c>
      <c r="F12" s="39">
        <v>22790</v>
      </c>
      <c r="G12" s="39"/>
      <c r="H12" s="39">
        <v>89</v>
      </c>
      <c r="I12" s="39">
        <v>1007</v>
      </c>
      <c r="J12" s="39"/>
      <c r="K12" s="39">
        <v>208</v>
      </c>
      <c r="L12" s="39">
        <v>1737</v>
      </c>
      <c r="M12" s="39"/>
      <c r="N12" s="39">
        <v>0</v>
      </c>
      <c r="O12" s="39">
        <v>0</v>
      </c>
      <c r="P12" s="39"/>
      <c r="Q12" s="39">
        <v>272</v>
      </c>
      <c r="R12" s="39">
        <v>2129</v>
      </c>
      <c r="S12" s="39"/>
      <c r="T12" s="39">
        <v>4</v>
      </c>
      <c r="U12" s="39">
        <v>757</v>
      </c>
      <c r="V12" s="39"/>
      <c r="W12" s="39">
        <v>87</v>
      </c>
      <c r="X12" s="39">
        <v>2629</v>
      </c>
      <c r="Y12" s="39"/>
      <c r="Z12" s="39">
        <v>6125</v>
      </c>
      <c r="AA12" s="39">
        <v>101602</v>
      </c>
    </row>
    <row r="13" spans="1:28" ht="12" customHeight="1" x14ac:dyDescent="0.25">
      <c r="A13" s="10" t="s">
        <v>3</v>
      </c>
      <c r="B13" s="39">
        <v>7069</v>
      </c>
      <c r="C13" s="39">
        <v>68729</v>
      </c>
      <c r="D13" s="39"/>
      <c r="E13" s="39">
        <v>713</v>
      </c>
      <c r="F13" s="39">
        <v>11630</v>
      </c>
      <c r="G13" s="39"/>
      <c r="H13" s="39">
        <v>386</v>
      </c>
      <c r="I13" s="39">
        <v>2918</v>
      </c>
      <c r="J13" s="39"/>
      <c r="K13" s="39">
        <v>1958</v>
      </c>
      <c r="L13" s="39">
        <v>20720</v>
      </c>
      <c r="M13" s="39"/>
      <c r="N13" s="39">
        <v>78</v>
      </c>
      <c r="O13" s="39">
        <v>92</v>
      </c>
      <c r="P13" s="39"/>
      <c r="Q13" s="39">
        <v>1184</v>
      </c>
      <c r="R13" s="39">
        <v>14226</v>
      </c>
      <c r="S13" s="39"/>
      <c r="T13" s="39">
        <v>442</v>
      </c>
      <c r="U13" s="39">
        <v>638</v>
      </c>
      <c r="V13" s="39"/>
      <c r="W13" s="39">
        <v>483</v>
      </c>
      <c r="X13" s="39">
        <v>1891</v>
      </c>
      <c r="Y13" s="39"/>
      <c r="Z13" s="39">
        <v>12313</v>
      </c>
      <c r="AA13" s="39">
        <v>120844</v>
      </c>
    </row>
    <row r="14" spans="1:28" ht="12" customHeight="1" x14ac:dyDescent="0.25">
      <c r="A14" s="10" t="s">
        <v>4</v>
      </c>
      <c r="B14" s="39">
        <v>10797</v>
      </c>
      <c r="C14" s="39">
        <v>116737</v>
      </c>
      <c r="D14" s="39"/>
      <c r="E14" s="39">
        <v>771</v>
      </c>
      <c r="F14" s="39">
        <v>15300</v>
      </c>
      <c r="G14" s="39"/>
      <c r="H14" s="39">
        <v>1437</v>
      </c>
      <c r="I14" s="39">
        <v>26580</v>
      </c>
      <c r="J14" s="39"/>
      <c r="K14" s="39">
        <v>187</v>
      </c>
      <c r="L14" s="39">
        <v>1118</v>
      </c>
      <c r="M14" s="39"/>
      <c r="N14" s="39">
        <v>6</v>
      </c>
      <c r="O14" s="39">
        <v>7</v>
      </c>
      <c r="P14" s="39"/>
      <c r="Q14" s="39">
        <v>647</v>
      </c>
      <c r="R14" s="39">
        <v>3203</v>
      </c>
      <c r="S14" s="39"/>
      <c r="T14" s="39">
        <v>66</v>
      </c>
      <c r="U14" s="39">
        <v>1413</v>
      </c>
      <c r="V14" s="39"/>
      <c r="W14" s="39">
        <v>219</v>
      </c>
      <c r="X14" s="39">
        <v>3572</v>
      </c>
      <c r="Y14" s="39"/>
      <c r="Z14" s="39">
        <v>14130</v>
      </c>
      <c r="AA14" s="39">
        <v>167930</v>
      </c>
    </row>
    <row r="15" spans="1:28" ht="12" customHeight="1" x14ac:dyDescent="0.25">
      <c r="A15" s="10" t="s">
        <v>5</v>
      </c>
      <c r="B15" s="39">
        <v>9460</v>
      </c>
      <c r="C15" s="39">
        <v>70572</v>
      </c>
      <c r="D15" s="39"/>
      <c r="E15" s="39">
        <v>486</v>
      </c>
      <c r="F15" s="39">
        <v>4543</v>
      </c>
      <c r="G15" s="39"/>
      <c r="H15" s="39">
        <v>184</v>
      </c>
      <c r="I15" s="39">
        <v>1851</v>
      </c>
      <c r="J15" s="39"/>
      <c r="K15" s="39">
        <v>281</v>
      </c>
      <c r="L15" s="39">
        <v>862</v>
      </c>
      <c r="M15" s="39"/>
      <c r="N15" s="39">
        <v>9</v>
      </c>
      <c r="O15" s="39">
        <v>89</v>
      </c>
      <c r="P15" s="39"/>
      <c r="Q15" s="39">
        <v>747</v>
      </c>
      <c r="R15" s="39">
        <v>3687</v>
      </c>
      <c r="S15" s="39"/>
      <c r="T15" s="39">
        <v>78</v>
      </c>
      <c r="U15" s="39">
        <v>530</v>
      </c>
      <c r="V15" s="39"/>
      <c r="W15" s="39">
        <v>553</v>
      </c>
      <c r="X15" s="39">
        <v>2763</v>
      </c>
      <c r="Y15" s="39"/>
      <c r="Z15" s="39">
        <v>11798</v>
      </c>
      <c r="AA15" s="39">
        <v>84897</v>
      </c>
    </row>
    <row r="16" spans="1:28" ht="12" customHeight="1" x14ac:dyDescent="0.25">
      <c r="A16" s="15" t="s">
        <v>6</v>
      </c>
      <c r="B16" s="43">
        <f>SUM(B5:B15)</f>
        <v>159099</v>
      </c>
      <c r="C16" s="43">
        <f t="shared" ref="C16:AA16" si="0">SUM(C5:C15)</f>
        <v>1787486</v>
      </c>
      <c r="D16" s="43">
        <f t="shared" si="0"/>
        <v>0</v>
      </c>
      <c r="E16" s="43">
        <f t="shared" si="0"/>
        <v>8708</v>
      </c>
      <c r="F16" s="43">
        <f t="shared" si="0"/>
        <v>344078</v>
      </c>
      <c r="G16" s="43">
        <f t="shared" si="0"/>
        <v>0</v>
      </c>
      <c r="H16" s="43">
        <f t="shared" si="0"/>
        <v>12819</v>
      </c>
      <c r="I16" s="43">
        <f t="shared" si="0"/>
        <v>148289</v>
      </c>
      <c r="J16" s="43">
        <f t="shared" si="0"/>
        <v>0</v>
      </c>
      <c r="K16" s="43">
        <f t="shared" si="0"/>
        <v>6752</v>
      </c>
      <c r="L16" s="43">
        <f t="shared" si="0"/>
        <v>45728</v>
      </c>
      <c r="M16" s="43">
        <f t="shared" si="0"/>
        <v>0</v>
      </c>
      <c r="N16" s="43">
        <f t="shared" si="0"/>
        <v>787</v>
      </c>
      <c r="O16" s="43">
        <f t="shared" si="0"/>
        <v>2678</v>
      </c>
      <c r="P16" s="43">
        <f t="shared" si="0"/>
        <v>0</v>
      </c>
      <c r="Q16" s="43">
        <f t="shared" si="0"/>
        <v>21106</v>
      </c>
      <c r="R16" s="43">
        <f t="shared" si="0"/>
        <v>149224</v>
      </c>
      <c r="S16" s="43">
        <f t="shared" si="0"/>
        <v>0</v>
      </c>
      <c r="T16" s="43">
        <f t="shared" si="0"/>
        <v>1980</v>
      </c>
      <c r="U16" s="43">
        <f t="shared" si="0"/>
        <v>14599</v>
      </c>
      <c r="V16" s="43">
        <f t="shared" si="0"/>
        <v>0</v>
      </c>
      <c r="W16" s="43">
        <f t="shared" si="0"/>
        <v>6012</v>
      </c>
      <c r="X16" s="43">
        <f t="shared" si="0"/>
        <v>82360</v>
      </c>
      <c r="Y16" s="43">
        <f t="shared" si="0"/>
        <v>0</v>
      </c>
      <c r="Z16" s="43">
        <f t="shared" si="0"/>
        <v>217263</v>
      </c>
      <c r="AA16" s="43">
        <f t="shared" si="0"/>
        <v>2574442</v>
      </c>
    </row>
    <row r="17" spans="1:27" ht="12.75" customHeight="1" x14ac:dyDescent="0.15">
      <c r="A17" s="40" t="s">
        <v>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ht="22.5" customHeight="1" x14ac:dyDescent="0.25">
      <c r="A18" s="116" t="s">
        <v>81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7"/>
      <c r="T18" s="117"/>
      <c r="U18" s="117"/>
      <c r="V18" s="117"/>
      <c r="W18" s="117"/>
      <c r="X18" s="117"/>
      <c r="Y18" s="117"/>
      <c r="Z18" s="117"/>
      <c r="AA18" s="117"/>
    </row>
  </sheetData>
  <mergeCells count="13">
    <mergeCell ref="A1:AA1"/>
    <mergeCell ref="B3:C3"/>
    <mergeCell ref="E3:F3"/>
    <mergeCell ref="H3:I3"/>
    <mergeCell ref="K3:L3"/>
    <mergeCell ref="N3:O3"/>
    <mergeCell ref="Q3:R3"/>
    <mergeCell ref="T3:U3"/>
    <mergeCell ref="W3:X3"/>
    <mergeCell ref="A2:A4"/>
    <mergeCell ref="B2:X2"/>
    <mergeCell ref="Z2:AA3"/>
    <mergeCell ref="A18:AA18"/>
  </mergeCells>
  <pageMargins left="0" right="0" top="0.78740157480314965" bottom="0.78740157480314965" header="0.51181102362204722" footer="0.51181102362204722"/>
  <pageSetup paperSize="9" scale="62" orientation="landscape" r:id="rId1"/>
  <headerFooter>
    <oddFooter>&amp;L&amp;8ISTITUTO NAZIONALE DI STATISTICA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workbookViewId="0">
      <selection sqref="A1:AA1"/>
    </sheetView>
  </sheetViews>
  <sheetFormatPr defaultRowHeight="12" customHeight="1" x14ac:dyDescent="0.25"/>
  <cols>
    <col min="1" max="1" width="30.85546875" customWidth="1"/>
    <col min="2" max="3" width="10.7109375" customWidth="1"/>
    <col min="4" max="4" width="0.85546875" customWidth="1"/>
    <col min="5" max="6" width="10.7109375" customWidth="1"/>
    <col min="7" max="7" width="0.85546875" customWidth="1"/>
    <col min="8" max="9" width="10.7109375" customWidth="1"/>
    <col min="10" max="10" width="0.85546875" customWidth="1"/>
    <col min="11" max="12" width="11.7109375" customWidth="1"/>
    <col min="13" max="13" width="0.85546875" customWidth="1"/>
    <col min="14" max="15" width="10.7109375" customWidth="1"/>
    <col min="16" max="16" width="0.85546875" customWidth="1"/>
    <col min="17" max="18" width="10.7109375" customWidth="1"/>
    <col min="19" max="19" width="0.85546875" customWidth="1"/>
    <col min="20" max="21" width="10.7109375" customWidth="1"/>
    <col min="22" max="22" width="0.85546875" customWidth="1"/>
    <col min="23" max="24" width="10.7109375" customWidth="1"/>
    <col min="25" max="25" width="0.85546875" customWidth="1"/>
    <col min="26" max="27" width="10.7109375" customWidth="1"/>
  </cols>
  <sheetData>
    <row r="1" spans="1:27" ht="19.5" customHeight="1" x14ac:dyDescent="0.25">
      <c r="A1" s="95" t="s">
        <v>94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</row>
    <row r="2" spans="1:27" ht="12" customHeight="1" x14ac:dyDescent="0.25">
      <c r="A2" s="97" t="s">
        <v>75</v>
      </c>
      <c r="B2" s="96" t="s">
        <v>78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56"/>
      <c r="Z2" s="96" t="s">
        <v>6</v>
      </c>
      <c r="AA2" s="100"/>
    </row>
    <row r="3" spans="1:27" ht="12" customHeight="1" x14ac:dyDescent="0.25">
      <c r="A3" s="98"/>
      <c r="B3" s="96" t="s">
        <v>38</v>
      </c>
      <c r="C3" s="96"/>
      <c r="D3" s="52"/>
      <c r="E3" s="96" t="s">
        <v>39</v>
      </c>
      <c r="F3" s="96"/>
      <c r="G3" s="52"/>
      <c r="H3" s="96" t="s">
        <v>37</v>
      </c>
      <c r="I3" s="96"/>
      <c r="J3" s="52"/>
      <c r="K3" s="96" t="s">
        <v>40</v>
      </c>
      <c r="L3" s="96"/>
      <c r="M3" s="52"/>
      <c r="N3" s="96" t="s">
        <v>41</v>
      </c>
      <c r="O3" s="96"/>
      <c r="P3" s="52"/>
      <c r="Q3" s="96" t="s">
        <v>42</v>
      </c>
      <c r="R3" s="96"/>
      <c r="S3" s="52"/>
      <c r="T3" s="96" t="s">
        <v>43</v>
      </c>
      <c r="U3" s="96"/>
      <c r="V3" s="52"/>
      <c r="W3" s="96" t="s">
        <v>72</v>
      </c>
      <c r="X3" s="96"/>
      <c r="Y3" s="52"/>
      <c r="Z3" s="101"/>
      <c r="AA3" s="101"/>
    </row>
    <row r="4" spans="1:27" ht="12" customHeight="1" x14ac:dyDescent="0.25">
      <c r="A4" s="99"/>
      <c r="B4" s="57" t="s">
        <v>45</v>
      </c>
      <c r="C4" s="57" t="s">
        <v>46</v>
      </c>
      <c r="D4" s="42"/>
      <c r="E4" s="57" t="s">
        <v>45</v>
      </c>
      <c r="F4" s="57" t="s">
        <v>46</v>
      </c>
      <c r="G4" s="42"/>
      <c r="H4" s="57" t="s">
        <v>45</v>
      </c>
      <c r="I4" s="57" t="s">
        <v>46</v>
      </c>
      <c r="J4" s="42"/>
      <c r="K4" s="57" t="s">
        <v>45</v>
      </c>
      <c r="L4" s="57" t="s">
        <v>46</v>
      </c>
      <c r="M4" s="42"/>
      <c r="N4" s="57" t="s">
        <v>45</v>
      </c>
      <c r="O4" s="57" t="s">
        <v>46</v>
      </c>
      <c r="P4" s="42"/>
      <c r="Q4" s="57" t="s">
        <v>45</v>
      </c>
      <c r="R4" s="57" t="s">
        <v>46</v>
      </c>
      <c r="S4" s="42"/>
      <c r="T4" s="57" t="s">
        <v>45</v>
      </c>
      <c r="U4" s="57" t="s">
        <v>46</v>
      </c>
      <c r="V4" s="42"/>
      <c r="W4" s="57" t="s">
        <v>45</v>
      </c>
      <c r="X4" s="57" t="s">
        <v>46</v>
      </c>
      <c r="Y4" s="42"/>
      <c r="Z4" s="57" t="s">
        <v>45</v>
      </c>
      <c r="AA4" s="57" t="s">
        <v>46</v>
      </c>
    </row>
    <row r="5" spans="1:27" ht="18" x14ac:dyDescent="0.25">
      <c r="A5" s="54" t="s">
        <v>7</v>
      </c>
      <c r="B5" s="58">
        <f>'Tavola 4.6'!B5/'Tavola 4.6'!$Z5*100</f>
        <v>88.242466469256229</v>
      </c>
      <c r="C5" s="58">
        <f>'Tavola 4.6'!C5/'Tavola 4.6'!$AA5*100</f>
        <v>48.589545655050728</v>
      </c>
      <c r="D5" s="58">
        <f>'Tavola 4.6'!D5/'Tavola 4.6'!$Z5*100</f>
        <v>0</v>
      </c>
      <c r="E5" s="58">
        <f>'Tavola 4.6'!E5/'Tavola 4.6'!$Z5*100</f>
        <v>6.6713116181849861</v>
      </c>
      <c r="F5" s="58">
        <f>'Tavola 4.6'!F5/'Tavola 4.6'!$AA5*100</f>
        <v>38.149536832818704</v>
      </c>
      <c r="G5" s="58">
        <f>'Tavola 4.6'!G5/'Tavola 4.6'!$Z5*100</f>
        <v>0</v>
      </c>
      <c r="H5" s="58">
        <f>'Tavola 4.6'!H5/'Tavola 4.6'!$Z5*100</f>
        <v>1.3412297509144748</v>
      </c>
      <c r="I5" s="58">
        <f>'Tavola 4.6'!I5/'Tavola 4.6'!$AA5*100</f>
        <v>0.4174018526687252</v>
      </c>
      <c r="J5" s="58">
        <f>'Tavola 4.6'!J5/'Tavola 4.6'!$Z5*100</f>
        <v>0</v>
      </c>
      <c r="K5" s="58">
        <f>'Tavola 4.6'!K5/'Tavola 4.6'!$Z5*100</f>
        <v>1.4109040236892527</v>
      </c>
      <c r="L5" s="58">
        <f>'Tavola 4.6'!L5/'Tavola 4.6'!$AA5*100</f>
        <v>3.3259814733127482</v>
      </c>
      <c r="M5" s="58">
        <f>'Tavola 4.6'!M5/'Tavola 4.6'!$Z5*100</f>
        <v>0</v>
      </c>
      <c r="N5" s="58">
        <f>'Tavola 4.6'!N5/'Tavola 4.6'!$Z5*100</f>
        <v>0</v>
      </c>
      <c r="O5" s="58">
        <f>'Tavola 4.6'!O5/'Tavola 4.6'!$AA5*100</f>
        <v>0</v>
      </c>
      <c r="P5" s="58">
        <f>'Tavola 4.6'!P5/'Tavola 4.6'!$Z5*100</f>
        <v>0</v>
      </c>
      <c r="Q5" s="58">
        <f>'Tavola 4.6'!Q5/'Tavola 4.6'!$Z5*100</f>
        <v>0.97543981884689079</v>
      </c>
      <c r="R5" s="58">
        <f>'Tavola 4.6'!R5/'Tavola 4.6'!$AA5*100</f>
        <v>0.58557565063961181</v>
      </c>
      <c r="S5" s="58">
        <f>'Tavola 4.6'!S5/'Tavola 4.6'!$Z5*100</f>
        <v>0</v>
      </c>
      <c r="T5" s="58">
        <f>'Tavola 4.6'!T5/'Tavola 4.6'!$Z5*100</f>
        <v>0.27869709109911167</v>
      </c>
      <c r="U5" s="58">
        <f>'Tavola 4.6'!U5/'Tavola 4.6'!$AA5*100</f>
        <v>0.10366122629025143</v>
      </c>
      <c r="V5" s="58">
        <f>'Tavola 4.6'!V5/'Tavola 4.6'!$Z5*100</f>
        <v>0</v>
      </c>
      <c r="W5" s="58">
        <f>'Tavola 4.6'!W5/'Tavola 4.6'!$Z5*100</f>
        <v>1.0799512280090577</v>
      </c>
      <c r="X5" s="58">
        <f>'Tavola 4.6'!X5/'Tavola 4.6'!$AA5*100</f>
        <v>8.8282973092192325</v>
      </c>
      <c r="Y5" s="58">
        <f>'Tavola 4.6'!Y5/'Tavola 4.6'!$Z5*100</f>
        <v>0</v>
      </c>
      <c r="Z5" s="71">
        <f>SUM(W5+T5+Q5+N5+K5+H5+E5+B5)</f>
        <v>100</v>
      </c>
      <c r="AA5" s="71">
        <f>SUM(X5+U5+R5+O5+L5+I5+F5+C5)</f>
        <v>100</v>
      </c>
    </row>
    <row r="6" spans="1:27" ht="12" customHeight="1" x14ac:dyDescent="0.25">
      <c r="A6" s="10" t="s">
        <v>14</v>
      </c>
      <c r="B6" s="58">
        <f>'Tavola 4.6'!B6/'Tavola 4.6'!$Z6*100</f>
        <v>77.681577681577679</v>
      </c>
      <c r="C6" s="58">
        <f>'Tavola 4.6'!C6/'Tavola 4.6'!$AA6*100</f>
        <v>70.793096919040281</v>
      </c>
      <c r="D6" s="58">
        <f>'Tavola 4.6'!D6/'Tavola 4.6'!$Z6*100</f>
        <v>0</v>
      </c>
      <c r="E6" s="58">
        <f>'Tavola 4.6'!E6/'Tavola 4.6'!$Z6*100</f>
        <v>7.0466570466570468</v>
      </c>
      <c r="F6" s="58">
        <f>'Tavola 4.6'!F6/'Tavola 4.6'!$AA6*100</f>
        <v>21.155562768806295</v>
      </c>
      <c r="G6" s="58">
        <f>'Tavola 4.6'!G6/'Tavola 4.6'!$Z6*100</f>
        <v>0</v>
      </c>
      <c r="H6" s="58">
        <f>'Tavola 4.6'!H6/'Tavola 4.6'!$Z6*100</f>
        <v>2.0683020683020681</v>
      </c>
      <c r="I6" s="58">
        <f>'Tavola 4.6'!I6/'Tavola 4.6'!$AA6*100</f>
        <v>2.2059022424193242</v>
      </c>
      <c r="J6" s="58">
        <f>'Tavola 4.6'!J6/'Tavola 4.6'!$Z6*100</f>
        <v>0</v>
      </c>
      <c r="K6" s="58">
        <f>'Tavola 4.6'!K6/'Tavola 4.6'!$Z6*100</f>
        <v>2.2607022607022609</v>
      </c>
      <c r="L6" s="58">
        <f>'Tavola 4.6'!L6/'Tavola 4.6'!$AA6*100</f>
        <v>2.5859503908680246</v>
      </c>
      <c r="M6" s="58">
        <f>'Tavola 4.6'!M6/'Tavola 4.6'!$Z6*100</f>
        <v>0</v>
      </c>
      <c r="N6" s="58">
        <f>'Tavola 4.6'!N6/'Tavola 4.6'!$Z6*100</f>
        <v>0</v>
      </c>
      <c r="O6" s="58">
        <f>'Tavola 4.6'!O6/'Tavola 4.6'!$AA6*100</f>
        <v>0</v>
      </c>
      <c r="P6" s="58">
        <f>'Tavola 4.6'!P6/'Tavola 4.6'!$Z6*100</f>
        <v>0</v>
      </c>
      <c r="Q6" s="58">
        <f>'Tavola 4.6'!Q6/'Tavola 4.6'!$Z6*100</f>
        <v>9.9807599807599807</v>
      </c>
      <c r="R6" s="58">
        <f>'Tavola 4.6'!R6/'Tavola 4.6'!$AA6*100</f>
        <v>2.4168898266114853</v>
      </c>
      <c r="S6" s="58">
        <f>'Tavola 4.6'!S6/'Tavola 4.6'!$Z6*100</f>
        <v>0</v>
      </c>
      <c r="T6" s="58">
        <f>'Tavola 4.6'!T6/'Tavola 4.6'!$Z6*100</f>
        <v>2.4050024050024051E-2</v>
      </c>
      <c r="U6" s="58">
        <f>'Tavola 4.6'!U6/'Tavola 4.6'!$AA6*100</f>
        <v>1.3524845140523141E-3</v>
      </c>
      <c r="V6" s="58">
        <f>'Tavola 4.6'!V6/'Tavola 4.6'!$Z6*100</f>
        <v>0</v>
      </c>
      <c r="W6" s="58">
        <f>'Tavola 4.6'!W6/'Tavola 4.6'!$Z6*100</f>
        <v>0.93795093795093798</v>
      </c>
      <c r="X6" s="58">
        <f>'Tavola 4.6'!X6/'Tavola 4.6'!$AA6*100</f>
        <v>0.84124536774053937</v>
      </c>
      <c r="Y6" s="58">
        <f>'Tavola 4.6'!Y6/'Tavola 4.6'!$Z6*100</f>
        <v>0</v>
      </c>
      <c r="Z6" s="71">
        <f t="shared" ref="Z6:Z16" si="0">SUM(W6+T6+Q6+N6+K6+H6+E6+B6)</f>
        <v>100</v>
      </c>
      <c r="AA6" s="71">
        <f t="shared" ref="AA6:AA16" si="1">SUM(X6+U6+R6+O6+L6+I6+F6+C6)</f>
        <v>100</v>
      </c>
    </row>
    <row r="7" spans="1:27" ht="12" customHeight="1" x14ac:dyDescent="0.25">
      <c r="A7" s="10" t="s">
        <v>15</v>
      </c>
      <c r="B7" s="58">
        <f>'Tavola 4.6'!B7/'Tavola 4.6'!$Z7*100</f>
        <v>87.369420702754041</v>
      </c>
      <c r="C7" s="58">
        <f>'Tavola 4.6'!C7/'Tavola 4.6'!$AA7*100</f>
        <v>78.292235721507268</v>
      </c>
      <c r="D7" s="58">
        <f>'Tavola 4.6'!D7/'Tavola 4.6'!$Z7*100</f>
        <v>0</v>
      </c>
      <c r="E7" s="58">
        <f>'Tavola 4.6'!E7/'Tavola 4.6'!$Z7*100</f>
        <v>3.0389363722697058</v>
      </c>
      <c r="F7" s="58">
        <f>'Tavola 4.6'!F7/'Tavola 4.6'!$AA7*100</f>
        <v>15.441163870658189</v>
      </c>
      <c r="G7" s="58">
        <f>'Tavola 4.6'!G7/'Tavola 4.6'!$Z7*100</f>
        <v>0</v>
      </c>
      <c r="H7" s="58">
        <f>'Tavola 4.6'!H7/'Tavola 4.6'!$Z7*100</f>
        <v>0.45109211775878438</v>
      </c>
      <c r="I7" s="58">
        <f>'Tavola 4.6'!I7/'Tavola 4.6'!$AA7*100</f>
        <v>0.16964545812841647</v>
      </c>
      <c r="J7" s="58">
        <f>'Tavola 4.6'!J7/'Tavola 4.6'!$Z7*100</f>
        <v>0</v>
      </c>
      <c r="K7" s="58">
        <f>'Tavola 4.6'!K7/'Tavola 4.6'!$Z7*100</f>
        <v>1.8043684710351375</v>
      </c>
      <c r="L7" s="58">
        <f>'Tavola 4.6'!L7/'Tavola 4.6'!$AA7*100</f>
        <v>1.238925921483284</v>
      </c>
      <c r="M7" s="58">
        <f>'Tavola 4.6'!M7/'Tavola 4.6'!$Z7*100</f>
        <v>0</v>
      </c>
      <c r="N7" s="58">
        <f>'Tavola 4.6'!N7/'Tavola 4.6'!$Z7*100</f>
        <v>2.3741690408357077E-2</v>
      </c>
      <c r="O7" s="58">
        <f>'Tavola 4.6'!O7/'Tavola 4.6'!$AA7*100</f>
        <v>1.7135904861456208E-3</v>
      </c>
      <c r="P7" s="58">
        <f>'Tavola 4.6'!P7/'Tavola 4.6'!$Z7*100</f>
        <v>0</v>
      </c>
      <c r="Q7" s="58">
        <f>'Tavola 4.6'!Q7/'Tavola 4.6'!$Z7*100</f>
        <v>5.6980056980056979</v>
      </c>
      <c r="R7" s="58">
        <f>'Tavola 4.6'!R7/'Tavola 4.6'!$AA7*100</f>
        <v>2.2190996795585791</v>
      </c>
      <c r="S7" s="58">
        <f>'Tavola 4.6'!S7/'Tavola 4.6'!$Z7*100</f>
        <v>0</v>
      </c>
      <c r="T7" s="58">
        <f>'Tavola 4.6'!T7/'Tavola 4.6'!$Z7*100</f>
        <v>7.1225071225071226E-2</v>
      </c>
      <c r="U7" s="58">
        <f>'Tavola 4.6'!U7/'Tavola 4.6'!$AA7*100</f>
        <v>5.1407714584368628E-3</v>
      </c>
      <c r="V7" s="58">
        <f>'Tavola 4.6'!V7/'Tavola 4.6'!$Z7*100</f>
        <v>0</v>
      </c>
      <c r="W7" s="58">
        <f>'Tavola 4.6'!W7/'Tavola 4.6'!$Z7*100</f>
        <v>1.5432098765432098</v>
      </c>
      <c r="X7" s="58">
        <f>'Tavola 4.6'!X7/'Tavola 4.6'!$AA7*100</f>
        <v>2.6320749867196738</v>
      </c>
      <c r="Y7" s="58">
        <f>'Tavola 4.6'!Y7/'Tavola 4.6'!$Z7*100</f>
        <v>0</v>
      </c>
      <c r="Z7" s="71">
        <f t="shared" si="0"/>
        <v>100</v>
      </c>
      <c r="AA7" s="71">
        <f t="shared" si="1"/>
        <v>100</v>
      </c>
    </row>
    <row r="8" spans="1:27" ht="12" customHeight="1" x14ac:dyDescent="0.25">
      <c r="A8" s="10" t="s">
        <v>0</v>
      </c>
      <c r="B8" s="58">
        <f>'Tavola 4.6'!B8/'Tavola 4.6'!$Z8*100</f>
        <v>71.940414220843948</v>
      </c>
      <c r="C8" s="58">
        <f>'Tavola 4.6'!C8/'Tavola 4.6'!$AA8*100</f>
        <v>78.306000186911675</v>
      </c>
      <c r="D8" s="58">
        <f>'Tavola 4.6'!D8/'Tavola 4.6'!$Z8*100</f>
        <v>0</v>
      </c>
      <c r="E8" s="58">
        <f>'Tavola 4.6'!E8/'Tavola 4.6'!$Z8*100</f>
        <v>4.354025916491306</v>
      </c>
      <c r="F8" s="58">
        <f>'Tavola 4.6'!F8/'Tavola 4.6'!$AA8*100</f>
        <v>6.805840667468023</v>
      </c>
      <c r="G8" s="58">
        <f>'Tavola 4.6'!G8/'Tavola 4.6'!$Z8*100</f>
        <v>0</v>
      </c>
      <c r="H8" s="58">
        <f>'Tavola 4.6'!H8/'Tavola 4.6'!$Z8*100</f>
        <v>0.98017499169343225</v>
      </c>
      <c r="I8" s="58">
        <f>'Tavola 4.6'!I8/'Tavola 4.6'!$AA8*100</f>
        <v>2.6512453795757103</v>
      </c>
      <c r="J8" s="58">
        <f>'Tavola 4.6'!J8/'Tavola 4.6'!$Z8*100</f>
        <v>0</v>
      </c>
      <c r="K8" s="58">
        <f>'Tavola 4.6'!K8/'Tavola 4.6'!$Z8*100</f>
        <v>4.8731863993797759</v>
      </c>
      <c r="L8" s="58">
        <f>'Tavola 4.6'!L8/'Tavola 4.6'!$AA8*100</f>
        <v>3.0695408095853463</v>
      </c>
      <c r="M8" s="58">
        <f>'Tavola 4.6'!M8/'Tavola 4.6'!$Z8*100</f>
        <v>0</v>
      </c>
      <c r="N8" s="58">
        <f>'Tavola 4.6'!N8/'Tavola 4.6'!$Z8*100</f>
        <v>0.82373463284970638</v>
      </c>
      <c r="O8" s="58">
        <f>'Tavola 4.6'!O8/'Tavola 4.6'!$AA8*100</f>
        <v>0.22493852861843272</v>
      </c>
      <c r="P8" s="58">
        <f>'Tavola 4.6'!P8/'Tavola 4.6'!$Z8*100</f>
        <v>0</v>
      </c>
      <c r="Q8" s="58">
        <f>'Tavola 4.6'!Q8/'Tavola 4.6'!$Z8*100</f>
        <v>14.306678480451875</v>
      </c>
      <c r="R8" s="58">
        <f>'Tavola 4.6'!R8/'Tavola 4.6'!$AA8*100</f>
        <v>6.921210285298109</v>
      </c>
      <c r="S8" s="58">
        <f>'Tavola 4.6'!S8/'Tavola 4.6'!$Z8*100</f>
        <v>0</v>
      </c>
      <c r="T8" s="58">
        <f>'Tavola 4.6'!T8/'Tavola 4.6'!$Z8*100</f>
        <v>0.94694872078857018</v>
      </c>
      <c r="U8" s="58">
        <f>'Tavola 4.6'!U8/'Tavola 4.6'!$AA8*100</f>
        <v>0.87203962527432521</v>
      </c>
      <c r="V8" s="58">
        <f>'Tavola 4.6'!V8/'Tavola 4.6'!$Z8*100</f>
        <v>0</v>
      </c>
      <c r="W8" s="58">
        <f>'Tavola 4.6'!W8/'Tavola 4.6'!$Z8*100</f>
        <v>1.7748366375013844</v>
      </c>
      <c r="X8" s="58">
        <f>'Tavola 4.6'!X8/'Tavola 4.6'!$AA8*100</f>
        <v>1.1491845172683826</v>
      </c>
      <c r="Y8" s="58">
        <f>'Tavola 4.6'!Y8/'Tavola 4.6'!$Z8*100</f>
        <v>0</v>
      </c>
      <c r="Z8" s="71">
        <f t="shared" si="0"/>
        <v>100</v>
      </c>
      <c r="AA8" s="71">
        <f t="shared" si="1"/>
        <v>100</v>
      </c>
    </row>
    <row r="9" spans="1:27" ht="12" customHeight="1" x14ac:dyDescent="0.25">
      <c r="A9" s="10" t="s">
        <v>1</v>
      </c>
      <c r="B9" s="58">
        <f>'Tavola 4.6'!B9/'Tavola 4.6'!$Z9*100</f>
        <v>82.789929839042514</v>
      </c>
      <c r="C9" s="58">
        <f>'Tavola 4.6'!C9/'Tavola 4.6'!$AA9*100</f>
        <v>84.736036725325164</v>
      </c>
      <c r="D9" s="58">
        <f>'Tavola 4.6'!D9/'Tavola 4.6'!$Z9*100</f>
        <v>0</v>
      </c>
      <c r="E9" s="58">
        <f>'Tavola 4.6'!E9/'Tavola 4.6'!$Z9*100</f>
        <v>3.9207593891869585</v>
      </c>
      <c r="F9" s="58">
        <f>'Tavola 4.6'!F9/'Tavola 4.6'!$AA9*100</f>
        <v>5.1740627390971694</v>
      </c>
      <c r="G9" s="58">
        <f>'Tavola 4.6'!G9/'Tavola 4.6'!$Z9*100</f>
        <v>0</v>
      </c>
      <c r="H9" s="58">
        <f>'Tavola 4.6'!H9/'Tavola 4.6'!$Z9*100</f>
        <v>0.84605860503508046</v>
      </c>
      <c r="I9" s="58">
        <f>'Tavola 4.6'!I9/'Tavola 4.6'!$AA9*100</f>
        <v>1.7119357306809486</v>
      </c>
      <c r="J9" s="58">
        <f>'Tavola 4.6'!J9/'Tavola 4.6'!$Z9*100</f>
        <v>0</v>
      </c>
      <c r="K9" s="58">
        <f>'Tavola 4.6'!K9/'Tavola 4.6'!$Z9*100</f>
        <v>3.8794882377218323</v>
      </c>
      <c r="L9" s="58">
        <f>'Tavola 4.6'!L9/'Tavola 4.6'!$AA9*100</f>
        <v>1.9892884468247896</v>
      </c>
      <c r="M9" s="58">
        <f>'Tavola 4.6'!M9/'Tavola 4.6'!$Z9*100</f>
        <v>0</v>
      </c>
      <c r="N9" s="58">
        <f>'Tavola 4.6'!N9/'Tavola 4.6'!$Z9*100</f>
        <v>0.10317787866281469</v>
      </c>
      <c r="O9" s="58">
        <f>'Tavola 4.6'!O9/'Tavola 4.6'!$AA9*100</f>
        <v>5.2601377199693954E-2</v>
      </c>
      <c r="P9" s="58">
        <f>'Tavola 4.6'!P9/'Tavola 4.6'!$Z9*100</f>
        <v>0</v>
      </c>
      <c r="Q9" s="58">
        <f>'Tavola 4.6'!Q9/'Tavola 4.6'!$Z9*100</f>
        <v>6.685926537350392</v>
      </c>
      <c r="R9" s="58">
        <f>'Tavola 4.6'!R9/'Tavola 4.6'!$AA9*100</f>
        <v>4.8823641928079571</v>
      </c>
      <c r="S9" s="58">
        <f>'Tavola 4.6'!S9/'Tavola 4.6'!$Z9*100</f>
        <v>0</v>
      </c>
      <c r="T9" s="58">
        <f>'Tavola 4.6'!T9/'Tavola 4.6'!$Z9*100</f>
        <v>0.26826248452331819</v>
      </c>
      <c r="U9" s="58">
        <f>'Tavola 4.6'!U9/'Tavola 4.6'!$AA9*100</f>
        <v>0.21040550879877581</v>
      </c>
      <c r="V9" s="58">
        <f>'Tavola 4.6'!V9/'Tavola 4.6'!$Z9*100</f>
        <v>0</v>
      </c>
      <c r="W9" s="58">
        <f>'Tavola 4.6'!W9/'Tavola 4.6'!$Z9*100</f>
        <v>1.5063970284770947</v>
      </c>
      <c r="X9" s="58">
        <f>'Tavola 4.6'!X9/'Tavola 4.6'!$AA9*100</f>
        <v>1.2433052792654935</v>
      </c>
      <c r="Y9" s="58">
        <f>'Tavola 4.6'!Y9/'Tavola 4.6'!$Z9*100</f>
        <v>0</v>
      </c>
      <c r="Z9" s="71">
        <f t="shared" si="0"/>
        <v>100</v>
      </c>
      <c r="AA9" s="71">
        <f t="shared" si="1"/>
        <v>100</v>
      </c>
    </row>
    <row r="10" spans="1:27" ht="12" customHeight="1" x14ac:dyDescent="0.25">
      <c r="A10" s="10" t="s">
        <v>80</v>
      </c>
      <c r="B10" s="58">
        <f>'Tavola 4.6'!B10/'Tavola 4.6'!$Z10*100</f>
        <v>80.918727915194339</v>
      </c>
      <c r="C10" s="58">
        <f>'Tavola 4.6'!C10/'Tavola 4.6'!$AA10*100</f>
        <v>85.974594831362239</v>
      </c>
      <c r="D10" s="58">
        <f>'Tavola 4.6'!D10/'Tavola 4.6'!$Z10*100</f>
        <v>0</v>
      </c>
      <c r="E10" s="58">
        <f>'Tavola 4.6'!E10/'Tavola 4.6'!$Z10*100</f>
        <v>2.5912838633686692</v>
      </c>
      <c r="F10" s="58">
        <f>'Tavola 4.6'!F10/'Tavola 4.6'!$AA10*100</f>
        <v>5.1160753394656151</v>
      </c>
      <c r="G10" s="58">
        <f>'Tavola 4.6'!G10/'Tavola 4.6'!$Z10*100</f>
        <v>0</v>
      </c>
      <c r="H10" s="58">
        <f>'Tavola 4.6'!H10/'Tavola 4.6'!$Z10*100</f>
        <v>3.7691401648998819</v>
      </c>
      <c r="I10" s="58">
        <f>'Tavola 4.6'!I10/'Tavola 4.6'!$AA10*100</f>
        <v>1.6995181778361803</v>
      </c>
      <c r="J10" s="58">
        <f>'Tavola 4.6'!J10/'Tavola 4.6'!$Z10*100</f>
        <v>0</v>
      </c>
      <c r="K10" s="58">
        <f>'Tavola 4.6'!K10/'Tavola 4.6'!$Z10*100</f>
        <v>3.5335689045936398</v>
      </c>
      <c r="L10" s="58">
        <f>'Tavola 4.6'!L10/'Tavola 4.6'!$AA10*100</f>
        <v>1.462987297415681</v>
      </c>
      <c r="M10" s="58">
        <f>'Tavola 4.6'!M10/'Tavola 4.6'!$Z10*100</f>
        <v>0</v>
      </c>
      <c r="N10" s="58">
        <f>'Tavola 4.6'!N10/'Tavola 4.6'!$Z10*100</f>
        <v>0</v>
      </c>
      <c r="O10" s="58">
        <f>'Tavola 4.6'!O10/'Tavola 4.6'!$AA10*100</f>
        <v>0</v>
      </c>
      <c r="P10" s="58">
        <f>'Tavola 4.6'!P10/'Tavola 4.6'!$Z10*100</f>
        <v>0</v>
      </c>
      <c r="Q10" s="58">
        <f>'Tavola 4.6'!Q10/'Tavola 4.6'!$Z10*100</f>
        <v>7.1849234393404</v>
      </c>
      <c r="R10" s="58">
        <f>'Tavola 4.6'!R10/'Tavola 4.6'!$AA10*100</f>
        <v>4.4502847130968028</v>
      </c>
      <c r="S10" s="58">
        <f>'Tavola 4.6'!S10/'Tavola 4.6'!$Z10*100</f>
        <v>0</v>
      </c>
      <c r="T10" s="58">
        <f>'Tavola 4.6'!T10/'Tavola 4.6'!$Z10*100</f>
        <v>0</v>
      </c>
      <c r="U10" s="58">
        <f>'Tavola 4.6'!U10/'Tavola 4.6'!$AA10*100</f>
        <v>0</v>
      </c>
      <c r="V10" s="58">
        <f>'Tavola 4.6'!V10/'Tavola 4.6'!$Z10*100</f>
        <v>0</v>
      </c>
      <c r="W10" s="58">
        <f>'Tavola 4.6'!W10/'Tavola 4.6'!$Z10*100</f>
        <v>2.0023557126030624</v>
      </c>
      <c r="X10" s="58">
        <f>'Tavola 4.6'!X10/'Tavola 4.6'!$AA10*100</f>
        <v>1.2965396408234777</v>
      </c>
      <c r="Y10" s="58">
        <f>'Tavola 4.6'!Y10/'Tavola 4.6'!$Z10*100</f>
        <v>0</v>
      </c>
      <c r="Z10" s="71">
        <f t="shared" si="0"/>
        <v>100</v>
      </c>
      <c r="AA10" s="71">
        <f t="shared" si="1"/>
        <v>100</v>
      </c>
    </row>
    <row r="11" spans="1:27" ht="12" customHeight="1" x14ac:dyDescent="0.25">
      <c r="A11" s="10" t="s">
        <v>2</v>
      </c>
      <c r="B11" s="58">
        <f>'Tavola 4.6'!B11/'Tavola 4.6'!$Z11*100</f>
        <v>71.573974449350104</v>
      </c>
      <c r="C11" s="58">
        <f>'Tavola 4.6'!C11/'Tavola 4.6'!$AA11*100</f>
        <v>69.598164781548007</v>
      </c>
      <c r="D11" s="58">
        <f>'Tavola 4.6'!D11/'Tavola 4.6'!$Z11*100</f>
        <v>0</v>
      </c>
      <c r="E11" s="58">
        <f>'Tavola 4.6'!E11/'Tavola 4.6'!$Z11*100</f>
        <v>2.9335015273500789</v>
      </c>
      <c r="F11" s="58">
        <f>'Tavola 4.6'!F11/'Tavola 4.6'!$AA11*100</f>
        <v>12.003007873142604</v>
      </c>
      <c r="G11" s="58">
        <f>'Tavola 4.6'!G11/'Tavola 4.6'!$Z11*100</f>
        <v>0</v>
      </c>
      <c r="H11" s="58">
        <f>'Tavola 4.6'!H11/'Tavola 4.6'!$Z11*100</f>
        <v>12.070394142890711</v>
      </c>
      <c r="I11" s="58">
        <f>'Tavola 4.6'!I11/'Tavola 4.6'!$AA11*100</f>
        <v>7.2540335994677312</v>
      </c>
      <c r="J11" s="58">
        <f>'Tavola 4.6'!J11/'Tavola 4.6'!$Z11*100</f>
        <v>0</v>
      </c>
      <c r="K11" s="58">
        <f>'Tavola 4.6'!K11/'Tavola 4.6'!$Z11*100</f>
        <v>0.15953697176566617</v>
      </c>
      <c r="L11" s="58">
        <f>'Tavola 4.6'!L11/'Tavola 4.6'!$AA11*100</f>
        <v>0.17437347527167887</v>
      </c>
      <c r="M11" s="58">
        <f>'Tavola 4.6'!M11/'Tavola 4.6'!$Z11*100</f>
        <v>0</v>
      </c>
      <c r="N11" s="58">
        <f>'Tavola 4.6'!N11/'Tavola 4.6'!$Z11*100</f>
        <v>0.11501502615664304</v>
      </c>
      <c r="O11" s="58">
        <f>'Tavola 4.6'!O11/'Tavola 4.6'!$AA11*100</f>
        <v>0.12336438234641826</v>
      </c>
      <c r="P11" s="58">
        <f>'Tavola 4.6'!P11/'Tavola 4.6'!$Z11*100</f>
        <v>0</v>
      </c>
      <c r="Q11" s="58">
        <f>'Tavola 4.6'!Q11/'Tavola 4.6'!$Z11*100</f>
        <v>8.4418555757553282</v>
      </c>
      <c r="R11" s="58">
        <f>'Tavola 4.6'!R11/'Tavola 4.6'!$AA11*100</f>
        <v>6.8494261477045901</v>
      </c>
      <c r="S11" s="58">
        <f>'Tavola 4.6'!S11/'Tavola 4.6'!$Z11*100</f>
        <v>0</v>
      </c>
      <c r="T11" s="58">
        <f>'Tavola 4.6'!T11/'Tavola 4.6'!$Z11*100</f>
        <v>0.83231303874645979</v>
      </c>
      <c r="U11" s="58">
        <f>'Tavola 4.6'!U11/'Tavola 4.6'!$AA11*100</f>
        <v>0.57655522288755823</v>
      </c>
      <c r="V11" s="58">
        <f>'Tavola 4.6'!V11/'Tavola 4.6'!$Z11*100</f>
        <v>0</v>
      </c>
      <c r="W11" s="58">
        <f>'Tavola 4.6'!W11/'Tavola 4.6'!$Z11*100</f>
        <v>3.8734092679850112</v>
      </c>
      <c r="X11" s="58">
        <f>'Tavola 4.6'!X11/'Tavola 4.6'!$AA11*100</f>
        <v>3.4210745176314039</v>
      </c>
      <c r="Y11" s="58">
        <f>'Tavola 4.6'!Y11/'Tavola 4.6'!$Z11*100</f>
        <v>0</v>
      </c>
      <c r="Z11" s="71">
        <f t="shared" si="0"/>
        <v>100</v>
      </c>
      <c r="AA11" s="71">
        <f t="shared" si="1"/>
        <v>100</v>
      </c>
    </row>
    <row r="12" spans="1:27" ht="12" customHeight="1" x14ac:dyDescent="0.25">
      <c r="A12" s="10" t="s">
        <v>79</v>
      </c>
      <c r="B12" s="58">
        <f>'Tavola 4.6'!B12/'Tavola 4.6'!$Z12*100</f>
        <v>85.877551020408163</v>
      </c>
      <c r="C12" s="58">
        <f>'Tavola 4.6'!C12/'Tavola 4.6'!$AA12*100</f>
        <v>69.440562193657613</v>
      </c>
      <c r="D12" s="58">
        <f>'Tavola 4.6'!D12/'Tavola 4.6'!$Z12*100</f>
        <v>0</v>
      </c>
      <c r="E12" s="58">
        <f>'Tavola 4.6'!E12/'Tavola 4.6'!$Z12*100</f>
        <v>3.3469387755102038</v>
      </c>
      <c r="F12" s="58">
        <f>'Tavola 4.6'!F12/'Tavola 4.6'!$AA12*100</f>
        <v>22.43066081376351</v>
      </c>
      <c r="G12" s="58">
        <f>'Tavola 4.6'!G12/'Tavola 4.6'!$Z12*100</f>
        <v>0</v>
      </c>
      <c r="H12" s="58">
        <f>'Tavola 4.6'!H12/'Tavola 4.6'!$Z12*100</f>
        <v>1.453061224489796</v>
      </c>
      <c r="I12" s="58">
        <f>'Tavola 4.6'!I12/'Tavola 4.6'!$AA12*100</f>
        <v>0.99112222200350375</v>
      </c>
      <c r="J12" s="58">
        <f>'Tavola 4.6'!J12/'Tavola 4.6'!$Z12*100</f>
        <v>0</v>
      </c>
      <c r="K12" s="58">
        <f>'Tavola 4.6'!K12/'Tavola 4.6'!$Z12*100</f>
        <v>3.3959183673469386</v>
      </c>
      <c r="L12" s="58">
        <f>'Tavola 4.6'!L12/'Tavola 4.6'!$AA12*100</f>
        <v>1.7096120155115055</v>
      </c>
      <c r="M12" s="58">
        <f>'Tavola 4.6'!M12/'Tavola 4.6'!$Z12*100</f>
        <v>0</v>
      </c>
      <c r="N12" s="58">
        <f>'Tavola 4.6'!N12/'Tavola 4.6'!$Z12*100</f>
        <v>0</v>
      </c>
      <c r="O12" s="58">
        <f>'Tavola 4.6'!O12/'Tavola 4.6'!$AA12*100</f>
        <v>0</v>
      </c>
      <c r="P12" s="58">
        <f>'Tavola 4.6'!P12/'Tavola 4.6'!$Z12*100</f>
        <v>0</v>
      </c>
      <c r="Q12" s="58">
        <f>'Tavola 4.6'!Q12/'Tavola 4.6'!$Z12*100</f>
        <v>4.4408163265306122</v>
      </c>
      <c r="R12" s="58">
        <f>'Tavola 4.6'!R12/'Tavola 4.6'!$AA12*100</f>
        <v>2.0954311922993645</v>
      </c>
      <c r="S12" s="58">
        <f>'Tavola 4.6'!S12/'Tavola 4.6'!$Z12*100</f>
        <v>0</v>
      </c>
      <c r="T12" s="58">
        <f>'Tavola 4.6'!T12/'Tavola 4.6'!$Z12*100</f>
        <v>6.5306122448979598E-2</v>
      </c>
      <c r="U12" s="58">
        <f>'Tavola 4.6'!U12/'Tavola 4.6'!$AA12*100</f>
        <v>0.74506407354185933</v>
      </c>
      <c r="V12" s="58">
        <f>'Tavola 4.6'!V12/'Tavola 4.6'!$Z12*100</f>
        <v>0</v>
      </c>
      <c r="W12" s="58">
        <f>'Tavola 4.6'!W12/'Tavola 4.6'!$Z12*100</f>
        <v>1.4204081632653061</v>
      </c>
      <c r="X12" s="58">
        <f>'Tavola 4.6'!X12/'Tavola 4.6'!$AA12*100</f>
        <v>2.5875474892226533</v>
      </c>
      <c r="Y12" s="58">
        <f>'Tavola 4.6'!Y12/'Tavola 4.6'!$Z12*100</f>
        <v>0</v>
      </c>
      <c r="Z12" s="71">
        <f t="shared" si="0"/>
        <v>100</v>
      </c>
      <c r="AA12" s="71">
        <f t="shared" si="1"/>
        <v>100</v>
      </c>
    </row>
    <row r="13" spans="1:27" ht="12" customHeight="1" x14ac:dyDescent="0.25">
      <c r="A13" s="10" t="s">
        <v>3</v>
      </c>
      <c r="B13" s="58">
        <f>'Tavola 4.6'!B13/'Tavola 4.6'!$Z13*100</f>
        <v>57.410866563794357</v>
      </c>
      <c r="C13" s="58">
        <f>'Tavola 4.6'!C13/'Tavola 4.6'!$AA13*100</f>
        <v>56.874151799013603</v>
      </c>
      <c r="D13" s="58">
        <f>'Tavola 4.6'!D13/'Tavola 4.6'!$Z13*100</f>
        <v>0</v>
      </c>
      <c r="E13" s="58">
        <f>'Tavola 4.6'!E13/'Tavola 4.6'!$Z13*100</f>
        <v>5.790627791764801</v>
      </c>
      <c r="F13" s="58">
        <f>'Tavola 4.6'!F13/'Tavola 4.6'!$AA13*100</f>
        <v>9.6239780212505384</v>
      </c>
      <c r="G13" s="58">
        <f>'Tavola 4.6'!G13/'Tavola 4.6'!$Z13*100</f>
        <v>0</v>
      </c>
      <c r="H13" s="58">
        <f>'Tavola 4.6'!H13/'Tavola 4.6'!$Z13*100</f>
        <v>3.1348980752050677</v>
      </c>
      <c r="I13" s="58">
        <f>'Tavola 4.6'!I13/'Tavola 4.6'!$AA13*100</f>
        <v>2.414683393465956</v>
      </c>
      <c r="J13" s="58">
        <f>'Tavola 4.6'!J13/'Tavola 4.6'!$Z13*100</f>
        <v>0</v>
      </c>
      <c r="K13" s="58">
        <f>'Tavola 4.6'!K13/'Tavola 4.6'!$Z13*100</f>
        <v>15.90189230894177</v>
      </c>
      <c r="L13" s="58">
        <f>'Tavola 4.6'!L13/'Tavola 4.6'!$AA13*100</f>
        <v>17.146072622554698</v>
      </c>
      <c r="M13" s="58">
        <f>'Tavola 4.6'!M13/'Tavola 4.6'!$Z13*100</f>
        <v>0</v>
      </c>
      <c r="N13" s="58">
        <f>'Tavola 4.6'!N13/'Tavola 4.6'!$Z13*100</f>
        <v>0.63347681312434012</v>
      </c>
      <c r="O13" s="58">
        <f>'Tavola 4.6'!O13/'Tavola 4.6'!$AA13*100</f>
        <v>7.6131210486246728E-2</v>
      </c>
      <c r="P13" s="58">
        <f>'Tavola 4.6'!P13/'Tavola 4.6'!$Z13*100</f>
        <v>0</v>
      </c>
      <c r="Q13" s="58">
        <f>'Tavola 4.6'!Q13/'Tavola 4.6'!$Z13*100</f>
        <v>9.6158531633233171</v>
      </c>
      <c r="R13" s="58">
        <f>'Tavola 4.6'!R13/'Tavola 4.6'!$AA13*100</f>
        <v>11.772202178014631</v>
      </c>
      <c r="S13" s="58">
        <f>'Tavola 4.6'!S13/'Tavola 4.6'!$Z13*100</f>
        <v>0</v>
      </c>
      <c r="T13" s="58">
        <f>'Tavola 4.6'!T13/'Tavola 4.6'!$Z13*100</f>
        <v>3.5897019410379274</v>
      </c>
      <c r="U13" s="58">
        <f>'Tavola 4.6'!U13/'Tavola 4.6'!$AA13*100</f>
        <v>0.52795339445897194</v>
      </c>
      <c r="V13" s="58">
        <f>'Tavola 4.6'!V13/'Tavola 4.6'!$Z13*100</f>
        <v>0</v>
      </c>
      <c r="W13" s="58">
        <f>'Tavola 4.6'!W13/'Tavola 4.6'!$Z13*100</f>
        <v>3.9226833428084138</v>
      </c>
      <c r="X13" s="58">
        <f>'Tavola 4.6'!X13/'Tavola 4.6'!$AA13*100</f>
        <v>1.5648273807553539</v>
      </c>
      <c r="Y13" s="58">
        <f>'Tavola 4.6'!Y13/'Tavola 4.6'!$Z13*100</f>
        <v>0</v>
      </c>
      <c r="Z13" s="71">
        <f t="shared" si="0"/>
        <v>99.999999999999986</v>
      </c>
      <c r="AA13" s="71">
        <f t="shared" si="1"/>
        <v>100</v>
      </c>
    </row>
    <row r="14" spans="1:27" ht="12" customHeight="1" x14ac:dyDescent="0.25">
      <c r="A14" s="10" t="s">
        <v>4</v>
      </c>
      <c r="B14" s="58">
        <f>'Tavola 4.6'!B14/'Tavola 4.6'!$Z14*100</f>
        <v>76.411889596602975</v>
      </c>
      <c r="C14" s="58">
        <f>'Tavola 4.6'!C14/'Tavola 4.6'!$AA14*100</f>
        <v>69.515274221401782</v>
      </c>
      <c r="D14" s="58">
        <f>'Tavola 4.6'!D14/'Tavola 4.6'!$Z14*100</f>
        <v>0</v>
      </c>
      <c r="E14" s="58">
        <f>'Tavola 4.6'!E14/'Tavola 4.6'!$Z14*100</f>
        <v>5.456475583864119</v>
      </c>
      <c r="F14" s="58">
        <f>'Tavola 4.6'!F14/'Tavola 4.6'!$AA14*100</f>
        <v>9.1109390817602574</v>
      </c>
      <c r="G14" s="58">
        <f>'Tavola 4.6'!G14/'Tavola 4.6'!$Z14*100</f>
        <v>0</v>
      </c>
      <c r="H14" s="58">
        <f>'Tavola 4.6'!H14/'Tavola 4.6'!$Z14*100</f>
        <v>10.169851380042463</v>
      </c>
      <c r="I14" s="58">
        <f>'Tavola 4.6'!I14/'Tavola 4.6'!$AA14*100</f>
        <v>15.828023581254094</v>
      </c>
      <c r="J14" s="58">
        <f>'Tavola 4.6'!J14/'Tavola 4.6'!$Z14*100</f>
        <v>0</v>
      </c>
      <c r="K14" s="58">
        <f>'Tavola 4.6'!K14/'Tavola 4.6'!$Z14*100</f>
        <v>1.3234253361641897</v>
      </c>
      <c r="L14" s="58">
        <f>'Tavola 4.6'!L14/'Tavola 4.6'!$AA14*100</f>
        <v>0.66575358780444238</v>
      </c>
      <c r="M14" s="58">
        <f>'Tavola 4.6'!M14/'Tavola 4.6'!$Z14*100</f>
        <v>0</v>
      </c>
      <c r="N14" s="58">
        <f>'Tavola 4.6'!N14/'Tavola 4.6'!$Z14*100</f>
        <v>4.2462845010615716E-2</v>
      </c>
      <c r="O14" s="58">
        <f>'Tavola 4.6'!O14/'Tavola 4.6'!$AA14*100</f>
        <v>4.1684035014589406E-3</v>
      </c>
      <c r="P14" s="58">
        <f>'Tavola 4.6'!P14/'Tavola 4.6'!$Z14*100</f>
        <v>0</v>
      </c>
      <c r="Q14" s="58">
        <f>'Tavola 4.6'!Q14/'Tavola 4.6'!$Z14*100</f>
        <v>4.5789101203113942</v>
      </c>
      <c r="R14" s="58">
        <f>'Tavola 4.6'!R14/'Tavola 4.6'!$AA14*100</f>
        <v>1.9073423450247127</v>
      </c>
      <c r="S14" s="58">
        <f>'Tavola 4.6'!S14/'Tavola 4.6'!$Z14*100</f>
        <v>0</v>
      </c>
      <c r="T14" s="58">
        <f>'Tavola 4.6'!T14/'Tavola 4.6'!$Z14*100</f>
        <v>0.46709129511677283</v>
      </c>
      <c r="U14" s="58">
        <f>'Tavola 4.6'!U14/'Tavola 4.6'!$AA14*100</f>
        <v>0.84142202108021202</v>
      </c>
      <c r="V14" s="58">
        <f>'Tavola 4.6'!V14/'Tavola 4.6'!$Z14*100</f>
        <v>0</v>
      </c>
      <c r="W14" s="58">
        <f>'Tavola 4.6'!W14/'Tavola 4.6'!$Z14*100</f>
        <v>1.5498938428874736</v>
      </c>
      <c r="X14" s="58">
        <f>'Tavola 4.6'!X14/'Tavola 4.6'!$AA14*100</f>
        <v>2.1270767581730481</v>
      </c>
      <c r="Y14" s="58">
        <f>'Tavola 4.6'!Y14/'Tavola 4.6'!$Z14*100</f>
        <v>0</v>
      </c>
      <c r="Z14" s="71">
        <f t="shared" si="0"/>
        <v>100</v>
      </c>
      <c r="AA14" s="71">
        <f t="shared" si="1"/>
        <v>100</v>
      </c>
    </row>
    <row r="15" spans="1:27" ht="12" customHeight="1" x14ac:dyDescent="0.25">
      <c r="A15" s="10" t="s">
        <v>5</v>
      </c>
      <c r="B15" s="58">
        <f>'Tavola 4.6'!B15/'Tavola 4.6'!$Z15*100</f>
        <v>80.183081878284455</v>
      </c>
      <c r="C15" s="58">
        <f>'Tavola 4.6'!C15/'Tavola 4.6'!$AA15*100</f>
        <v>83.126612247782603</v>
      </c>
      <c r="D15" s="58">
        <f>'Tavola 4.6'!D15/'Tavola 4.6'!$Z15*100</f>
        <v>0</v>
      </c>
      <c r="E15" s="58">
        <f>'Tavola 4.6'!E15/'Tavola 4.6'!$Z15*100</f>
        <v>4.1193422614002371</v>
      </c>
      <c r="F15" s="58">
        <f>'Tavola 4.6'!F15/'Tavola 4.6'!$AA15*100</f>
        <v>5.3511902658515611</v>
      </c>
      <c r="G15" s="58">
        <f>'Tavola 4.6'!G15/'Tavola 4.6'!$Z15*100</f>
        <v>0</v>
      </c>
      <c r="H15" s="58">
        <f>'Tavola 4.6'!H15/'Tavola 4.6'!$Z15*100</f>
        <v>1.5595863705712834</v>
      </c>
      <c r="I15" s="58">
        <f>'Tavola 4.6'!I15/'Tavola 4.6'!$AA15*100</f>
        <v>2.1802890561503938</v>
      </c>
      <c r="J15" s="58">
        <f>'Tavola 4.6'!J15/'Tavola 4.6'!$Z15*100</f>
        <v>0</v>
      </c>
      <c r="K15" s="58">
        <f>'Tavola 4.6'!K15/'Tavola 4.6'!$Z15*100</f>
        <v>2.381759620274623</v>
      </c>
      <c r="L15" s="58">
        <f>'Tavola 4.6'!L15/'Tavola 4.6'!$AA15*100</f>
        <v>1.0153480099414585</v>
      </c>
      <c r="M15" s="58">
        <f>'Tavola 4.6'!M15/'Tavola 4.6'!$Z15*100</f>
        <v>0</v>
      </c>
      <c r="N15" s="58">
        <f>'Tavola 4.6'!N15/'Tavola 4.6'!$Z15*100</f>
        <v>7.6284115951856246E-2</v>
      </c>
      <c r="O15" s="58">
        <f>'Tavola 4.6'!O15/'Tavola 4.6'!$AA15*100</f>
        <v>0.10483291517957054</v>
      </c>
      <c r="P15" s="58">
        <f>'Tavola 4.6'!P15/'Tavola 4.6'!$Z15*100</f>
        <v>0</v>
      </c>
      <c r="Q15" s="58">
        <f>'Tavola 4.6'!Q15/'Tavola 4.6'!$Z15*100</f>
        <v>6.3315816240040679</v>
      </c>
      <c r="R15" s="58">
        <f>'Tavola 4.6'!R15/'Tavola 4.6'!$AA15*100</f>
        <v>4.3429096434502981</v>
      </c>
      <c r="S15" s="58">
        <f>'Tavola 4.6'!S15/'Tavola 4.6'!$Z15*100</f>
        <v>0</v>
      </c>
      <c r="T15" s="58">
        <f>'Tavola 4.6'!T15/'Tavola 4.6'!$Z15*100</f>
        <v>0.6611290049160875</v>
      </c>
      <c r="U15" s="58">
        <f>'Tavola 4.6'!U15/'Tavola 4.6'!$AA15*100</f>
        <v>0.6242858993839594</v>
      </c>
      <c r="V15" s="58">
        <f>'Tavola 4.6'!V15/'Tavola 4.6'!$Z15*100</f>
        <v>0</v>
      </c>
      <c r="W15" s="58">
        <f>'Tavola 4.6'!W15/'Tavola 4.6'!$Z15*100</f>
        <v>4.6872351245973896</v>
      </c>
      <c r="X15" s="58">
        <f>'Tavola 4.6'!X15/'Tavola 4.6'!$AA15*100</f>
        <v>3.2545319622601507</v>
      </c>
      <c r="Y15" s="58">
        <f>'Tavola 4.6'!Y15/'Tavola 4.6'!$Z15*100</f>
        <v>0</v>
      </c>
      <c r="Z15" s="71">
        <f t="shared" si="0"/>
        <v>100</v>
      </c>
      <c r="AA15" s="71">
        <f t="shared" si="1"/>
        <v>100</v>
      </c>
    </row>
    <row r="16" spans="1:27" ht="12" customHeight="1" x14ac:dyDescent="0.25">
      <c r="A16" s="15" t="s">
        <v>6</v>
      </c>
      <c r="B16" s="59">
        <f>'Tavola 4.6'!B16/'Tavola 4.6'!$Z16*100</f>
        <v>73.228759613924126</v>
      </c>
      <c r="C16" s="59">
        <f>'Tavola 4.6'!C16/'Tavola 4.6'!$AA16*100</f>
        <v>69.431977881032083</v>
      </c>
      <c r="D16" s="59">
        <f>'Tavola 4.6'!D16/'Tavola 4.6'!$Z16*100</f>
        <v>0</v>
      </c>
      <c r="E16" s="59">
        <f>'Tavola 4.6'!E16/'Tavola 4.6'!$Z16*100</f>
        <v>4.0080455484827144</v>
      </c>
      <c r="F16" s="59">
        <f>'Tavola 4.6'!F16/'Tavola 4.6'!$AA16*100</f>
        <v>13.365148641919298</v>
      </c>
      <c r="G16" s="59">
        <f>'Tavola 4.6'!G16/'Tavola 4.6'!$Z16*100</f>
        <v>0</v>
      </c>
      <c r="H16" s="59">
        <f>'Tavola 4.6'!H16/'Tavola 4.6'!$Z16*100</f>
        <v>5.9002223112080747</v>
      </c>
      <c r="I16" s="59">
        <f>'Tavola 4.6'!I16/'Tavola 4.6'!$AA16*100</f>
        <v>5.7600443125151006</v>
      </c>
      <c r="J16" s="59">
        <f>'Tavola 4.6'!J16/'Tavola 4.6'!$Z16*100</f>
        <v>0</v>
      </c>
      <c r="K16" s="59">
        <f>'Tavola 4.6'!K16/'Tavola 4.6'!$Z16*100</f>
        <v>3.1077541965267899</v>
      </c>
      <c r="L16" s="59">
        <f>'Tavola 4.6'!L16/'Tavola 4.6'!$AA16*100</f>
        <v>1.776229567416939</v>
      </c>
      <c r="M16" s="59">
        <f>'Tavola 4.6'!M16/'Tavola 4.6'!$Z16*100</f>
        <v>0</v>
      </c>
      <c r="N16" s="59">
        <f>'Tavola 4.6'!N16/'Tavola 4.6'!$Z16*100</f>
        <v>0.36223379038308412</v>
      </c>
      <c r="O16" s="59">
        <f>'Tavola 4.6'!O16/'Tavola 4.6'!$AA16*100</f>
        <v>0.10402254158376845</v>
      </c>
      <c r="P16" s="59">
        <f>'Tavola 4.6'!P16/'Tavola 4.6'!$Z16*100</f>
        <v>0</v>
      </c>
      <c r="Q16" s="59">
        <f>'Tavola 4.6'!Q16/'Tavola 4.6'!$Z16*100</f>
        <v>9.7144934940601946</v>
      </c>
      <c r="R16" s="59">
        <f>'Tavola 4.6'!R16/'Tavola 4.6'!$AA16*100</f>
        <v>5.7963628623212333</v>
      </c>
      <c r="S16" s="59">
        <f>'Tavola 4.6'!S16/'Tavola 4.6'!$Z16*100</f>
        <v>0</v>
      </c>
      <c r="T16" s="59">
        <f>'Tavola 4.6'!T16/'Tavola 4.6'!$Z16*100</f>
        <v>0.91133787161182533</v>
      </c>
      <c r="U16" s="59">
        <f>'Tavola 4.6'!U16/'Tavola 4.6'!$AA16*100</f>
        <v>0.56707434076976682</v>
      </c>
      <c r="V16" s="59">
        <f>'Tavola 4.6'!V16/'Tavola 4.6'!$Z16*100</f>
        <v>0</v>
      </c>
      <c r="W16" s="59">
        <f>'Tavola 4.6'!W16/'Tavola 4.6'!$Z16*100</f>
        <v>2.7671531738031789</v>
      </c>
      <c r="X16" s="59">
        <f>'Tavola 4.6'!X16/'Tavola 4.6'!$AA16*100</f>
        <v>3.1991398524418111</v>
      </c>
      <c r="Y16" s="59">
        <f>'Tavola 4.6'!Y16/'Tavola 4.6'!$Z16*100</f>
        <v>0</v>
      </c>
      <c r="Z16" s="72">
        <f t="shared" si="0"/>
        <v>100</v>
      </c>
      <c r="AA16" s="72">
        <f t="shared" si="1"/>
        <v>100</v>
      </c>
    </row>
    <row r="17" spans="1:27" ht="12" customHeight="1" x14ac:dyDescent="0.25">
      <c r="A17" s="40" t="s">
        <v>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55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ht="26.25" customHeight="1" x14ac:dyDescent="0.25">
      <c r="A18" s="118" t="s">
        <v>81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</row>
  </sheetData>
  <mergeCells count="13">
    <mergeCell ref="A1:AA1"/>
    <mergeCell ref="W3:X3"/>
    <mergeCell ref="A2:A4"/>
    <mergeCell ref="B2:X2"/>
    <mergeCell ref="Z2:AA3"/>
    <mergeCell ref="B3:C3"/>
    <mergeCell ref="E3:F3"/>
    <mergeCell ref="H3:I3"/>
    <mergeCell ref="K3:L3"/>
    <mergeCell ref="N3:O3"/>
    <mergeCell ref="Q3:R3"/>
    <mergeCell ref="T3:U3"/>
    <mergeCell ref="A18:AA1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5"/>
  <sheetViews>
    <sheetView zoomScaleNormal="100" workbookViewId="0">
      <selection sqref="A1:AA1"/>
    </sheetView>
  </sheetViews>
  <sheetFormatPr defaultRowHeight="11.1" customHeight="1" x14ac:dyDescent="0.25"/>
  <cols>
    <col min="1" max="1" width="21.28515625" style="10" customWidth="1"/>
    <col min="2" max="3" width="10.7109375" style="10" customWidth="1"/>
    <col min="4" max="4" width="0.85546875" style="10" customWidth="1"/>
    <col min="5" max="5" width="11.42578125" style="10" customWidth="1"/>
    <col min="6" max="6" width="10.7109375" style="10" customWidth="1"/>
    <col min="7" max="7" width="0.85546875" style="10" customWidth="1"/>
    <col min="8" max="9" width="10.7109375" style="10" customWidth="1"/>
    <col min="10" max="10" width="0.85546875" style="10" customWidth="1"/>
    <col min="11" max="11" width="11.7109375" style="10" customWidth="1"/>
    <col min="12" max="12" width="11.7109375" style="46" customWidth="1"/>
    <col min="13" max="13" width="0.85546875" style="46" customWidth="1"/>
    <col min="14" max="15" width="10.7109375" style="10" customWidth="1"/>
    <col min="16" max="16" width="0.85546875" style="10" customWidth="1"/>
    <col min="17" max="18" width="10.7109375" style="10" customWidth="1"/>
    <col min="19" max="19" width="0.85546875" style="10" customWidth="1"/>
    <col min="20" max="21" width="10.7109375" style="10" customWidth="1"/>
    <col min="22" max="22" width="0.85546875" style="10" customWidth="1"/>
    <col min="23" max="24" width="10.7109375" style="10" customWidth="1"/>
    <col min="25" max="25" width="0.85546875" style="10" customWidth="1"/>
    <col min="26" max="27" width="10.7109375" style="10" customWidth="1"/>
    <col min="28" max="16384" width="9.140625" style="10"/>
  </cols>
  <sheetData>
    <row r="1" spans="1:27" ht="17.25" customHeight="1" x14ac:dyDescent="0.25">
      <c r="A1" s="90" t="s">
        <v>95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</row>
    <row r="2" spans="1:27" ht="15" customHeight="1" x14ac:dyDescent="0.25">
      <c r="A2" s="102" t="s">
        <v>91</v>
      </c>
      <c r="B2" s="103" t="s">
        <v>77</v>
      </c>
      <c r="C2" s="105"/>
      <c r="D2" s="100"/>
      <c r="E2" s="105"/>
      <c r="F2" s="105"/>
      <c r="G2" s="100"/>
      <c r="H2" s="105"/>
      <c r="I2" s="105"/>
      <c r="J2" s="100"/>
      <c r="K2" s="105"/>
      <c r="L2" s="105"/>
      <c r="M2" s="100"/>
      <c r="N2" s="105"/>
      <c r="O2" s="105"/>
      <c r="P2" s="100"/>
      <c r="Q2" s="105"/>
      <c r="R2" s="105"/>
      <c r="S2" s="100"/>
      <c r="T2" s="105"/>
      <c r="U2" s="105"/>
      <c r="V2" s="100"/>
      <c r="W2" s="105"/>
      <c r="X2" s="105"/>
      <c r="Y2" s="53"/>
      <c r="Z2" s="96" t="s">
        <v>6</v>
      </c>
      <c r="AA2" s="100"/>
    </row>
    <row r="3" spans="1:27" ht="14.25" customHeight="1" x14ac:dyDescent="0.25">
      <c r="A3" s="98"/>
      <c r="B3" s="103" t="s">
        <v>38</v>
      </c>
      <c r="C3" s="103"/>
      <c r="D3" s="52"/>
      <c r="E3" s="103" t="s">
        <v>39</v>
      </c>
      <c r="F3" s="103"/>
      <c r="G3" s="52"/>
      <c r="H3" s="103" t="s">
        <v>37</v>
      </c>
      <c r="I3" s="103"/>
      <c r="J3" s="52"/>
      <c r="K3" s="103" t="s">
        <v>40</v>
      </c>
      <c r="L3" s="103"/>
      <c r="M3" s="52"/>
      <c r="N3" s="103" t="s">
        <v>41</v>
      </c>
      <c r="O3" s="103"/>
      <c r="P3" s="52"/>
      <c r="Q3" s="103" t="s">
        <v>42</v>
      </c>
      <c r="R3" s="103"/>
      <c r="S3" s="52"/>
      <c r="T3" s="103" t="s">
        <v>43</v>
      </c>
      <c r="U3" s="103"/>
      <c r="V3" s="52"/>
      <c r="W3" s="104" t="s">
        <v>44</v>
      </c>
      <c r="X3" s="103"/>
      <c r="Y3" s="52"/>
      <c r="Z3" s="101"/>
      <c r="AA3" s="101"/>
    </row>
    <row r="4" spans="1:27" ht="13.5" customHeight="1" x14ac:dyDescent="0.25">
      <c r="A4" s="98"/>
      <c r="B4" s="52" t="s">
        <v>45</v>
      </c>
      <c r="C4" s="52" t="s">
        <v>46</v>
      </c>
      <c r="D4" s="52"/>
      <c r="E4" s="52" t="s">
        <v>45</v>
      </c>
      <c r="F4" s="52" t="s">
        <v>46</v>
      </c>
      <c r="G4" s="52"/>
      <c r="H4" s="52" t="s">
        <v>45</v>
      </c>
      <c r="I4" s="52" t="s">
        <v>46</v>
      </c>
      <c r="J4" s="52"/>
      <c r="K4" s="52" t="s">
        <v>45</v>
      </c>
      <c r="L4" s="52" t="s">
        <v>46</v>
      </c>
      <c r="M4" s="52"/>
      <c r="N4" s="52" t="s">
        <v>45</v>
      </c>
      <c r="O4" s="52" t="s">
        <v>46</v>
      </c>
      <c r="P4" s="52"/>
      <c r="Q4" s="52" t="s">
        <v>45</v>
      </c>
      <c r="R4" s="52" t="s">
        <v>46</v>
      </c>
      <c r="S4" s="52"/>
      <c r="T4" s="52" t="s">
        <v>45</v>
      </c>
      <c r="U4" s="52" t="s">
        <v>46</v>
      </c>
      <c r="V4" s="52"/>
      <c r="W4" s="52" t="s">
        <v>45</v>
      </c>
      <c r="X4" s="52" t="s">
        <v>46</v>
      </c>
      <c r="Y4" s="52"/>
      <c r="Z4" s="52" t="s">
        <v>45</v>
      </c>
      <c r="AA4" s="52" t="s">
        <v>46</v>
      </c>
    </row>
    <row r="5" spans="1:27" ht="11.1" customHeight="1" x14ac:dyDescent="0.25">
      <c r="A5" s="13" t="s">
        <v>55</v>
      </c>
      <c r="B5" s="30">
        <v>13831</v>
      </c>
      <c r="C5" s="30">
        <v>126665</v>
      </c>
      <c r="D5" s="30"/>
      <c r="E5" s="30">
        <v>1344</v>
      </c>
      <c r="F5" s="30">
        <v>36242</v>
      </c>
      <c r="G5" s="30"/>
      <c r="H5" s="30">
        <v>889</v>
      </c>
      <c r="I5" s="30">
        <v>4318</v>
      </c>
      <c r="J5" s="30"/>
      <c r="K5" s="30">
        <v>610</v>
      </c>
      <c r="L5" s="31">
        <v>1761</v>
      </c>
      <c r="M5" s="31"/>
      <c r="N5" s="30">
        <v>131</v>
      </c>
      <c r="O5" s="30">
        <v>1822</v>
      </c>
      <c r="P5" s="30"/>
      <c r="Q5" s="30">
        <v>3115</v>
      </c>
      <c r="R5" s="30">
        <v>11340</v>
      </c>
      <c r="S5" s="30"/>
      <c r="T5" s="30">
        <v>24</v>
      </c>
      <c r="U5" s="30">
        <v>774</v>
      </c>
      <c r="V5" s="30"/>
      <c r="W5" s="30">
        <v>406</v>
      </c>
      <c r="X5" s="30">
        <v>3351</v>
      </c>
      <c r="Y5" s="30"/>
      <c r="Z5" s="30">
        <v>20350</v>
      </c>
      <c r="AA5" s="30">
        <v>186273</v>
      </c>
    </row>
    <row r="6" spans="1:27" ht="11.1" customHeight="1" x14ac:dyDescent="0.25">
      <c r="A6" s="2" t="s">
        <v>56</v>
      </c>
      <c r="B6" s="28">
        <v>1840</v>
      </c>
      <c r="C6" s="28">
        <v>9447</v>
      </c>
      <c r="D6" s="28"/>
      <c r="E6" s="28">
        <v>38</v>
      </c>
      <c r="F6" s="28">
        <v>2592</v>
      </c>
      <c r="G6" s="28"/>
      <c r="H6" s="28">
        <v>116</v>
      </c>
      <c r="I6" s="28">
        <v>618</v>
      </c>
      <c r="J6" s="28"/>
      <c r="K6" s="28">
        <v>47</v>
      </c>
      <c r="L6" s="29">
        <v>127</v>
      </c>
      <c r="M6" s="29"/>
      <c r="N6" s="28">
        <v>0</v>
      </c>
      <c r="O6" s="28">
        <v>0</v>
      </c>
      <c r="P6" s="28"/>
      <c r="Q6" s="28">
        <v>67</v>
      </c>
      <c r="R6" s="28">
        <v>238</v>
      </c>
      <c r="S6" s="28"/>
      <c r="T6" s="28">
        <v>1</v>
      </c>
      <c r="U6" s="28">
        <v>4</v>
      </c>
      <c r="V6" s="28"/>
      <c r="W6" s="28">
        <v>7</v>
      </c>
      <c r="X6" s="28">
        <v>65</v>
      </c>
      <c r="Y6" s="28"/>
      <c r="Z6" s="28">
        <v>2116</v>
      </c>
      <c r="AA6" s="28">
        <v>13091</v>
      </c>
    </row>
    <row r="7" spans="1:27" ht="11.1" customHeight="1" x14ac:dyDescent="0.25">
      <c r="A7" s="2" t="s">
        <v>57</v>
      </c>
      <c r="B7" s="28">
        <v>25488</v>
      </c>
      <c r="C7" s="28">
        <v>236578</v>
      </c>
      <c r="D7" s="28"/>
      <c r="E7" s="28">
        <v>1508</v>
      </c>
      <c r="F7" s="28">
        <v>97265</v>
      </c>
      <c r="G7" s="28"/>
      <c r="H7" s="28">
        <v>1804</v>
      </c>
      <c r="I7" s="28">
        <v>18907</v>
      </c>
      <c r="J7" s="28"/>
      <c r="K7" s="28">
        <v>1259</v>
      </c>
      <c r="L7" s="29">
        <v>3757</v>
      </c>
      <c r="M7" s="29"/>
      <c r="N7" s="28">
        <v>107</v>
      </c>
      <c r="O7" s="28">
        <v>251</v>
      </c>
      <c r="P7" s="28"/>
      <c r="Q7" s="28">
        <v>4977</v>
      </c>
      <c r="R7" s="28">
        <v>55640</v>
      </c>
      <c r="S7" s="28"/>
      <c r="T7" s="28">
        <v>531</v>
      </c>
      <c r="U7" s="28">
        <v>4162</v>
      </c>
      <c r="V7" s="28"/>
      <c r="W7" s="28">
        <v>980</v>
      </c>
      <c r="X7" s="28">
        <v>4096</v>
      </c>
      <c r="Y7" s="28"/>
      <c r="Z7" s="28">
        <v>36654</v>
      </c>
      <c r="AA7" s="28">
        <v>420656</v>
      </c>
    </row>
    <row r="8" spans="1:27" ht="11.1" customHeight="1" x14ac:dyDescent="0.25">
      <c r="A8" s="2" t="s">
        <v>70</v>
      </c>
      <c r="B8" s="28">
        <f>SUM(B9:B10)</f>
        <v>17166</v>
      </c>
      <c r="C8" s="28">
        <f t="shared" ref="C8:AA8" si="0">SUM(C9:C10)</f>
        <v>129422</v>
      </c>
      <c r="D8" s="28">
        <f t="shared" si="0"/>
        <v>0</v>
      </c>
      <c r="E8" s="28">
        <f t="shared" si="0"/>
        <v>934</v>
      </c>
      <c r="F8" s="28">
        <f t="shared" si="0"/>
        <v>13179</v>
      </c>
      <c r="G8" s="28">
        <f t="shared" si="0"/>
        <v>0</v>
      </c>
      <c r="H8" s="28">
        <f t="shared" si="0"/>
        <v>449</v>
      </c>
      <c r="I8" s="28">
        <f t="shared" si="0"/>
        <v>6178</v>
      </c>
      <c r="J8" s="28">
        <f t="shared" si="0"/>
        <v>0</v>
      </c>
      <c r="K8" s="28">
        <f t="shared" si="0"/>
        <v>528</v>
      </c>
      <c r="L8" s="28">
        <f t="shared" si="0"/>
        <v>1418</v>
      </c>
      <c r="M8" s="28">
        <f t="shared" si="0"/>
        <v>0</v>
      </c>
      <c r="N8" s="28">
        <f t="shared" si="0"/>
        <v>25</v>
      </c>
      <c r="O8" s="28">
        <f t="shared" si="0"/>
        <v>25</v>
      </c>
      <c r="P8" s="28">
        <f t="shared" si="0"/>
        <v>0</v>
      </c>
      <c r="Q8" s="28">
        <f t="shared" si="0"/>
        <v>718</v>
      </c>
      <c r="R8" s="28">
        <f t="shared" si="0"/>
        <v>4835</v>
      </c>
      <c r="S8" s="28">
        <f t="shared" si="0"/>
        <v>0</v>
      </c>
      <c r="T8" s="28">
        <f t="shared" si="0"/>
        <v>83</v>
      </c>
      <c r="U8" s="28">
        <f t="shared" si="0"/>
        <v>2994</v>
      </c>
      <c r="V8" s="28">
        <f t="shared" si="0"/>
        <v>0</v>
      </c>
      <c r="W8" s="28">
        <f t="shared" si="0"/>
        <v>671</v>
      </c>
      <c r="X8" s="28">
        <f t="shared" si="0"/>
        <v>4339</v>
      </c>
      <c r="Y8" s="28">
        <f t="shared" si="0"/>
        <v>0</v>
      </c>
      <c r="Z8" s="28">
        <f t="shared" si="0"/>
        <v>20574</v>
      </c>
      <c r="AA8" s="28">
        <f t="shared" si="0"/>
        <v>162390</v>
      </c>
    </row>
    <row r="9" spans="1:27" ht="11.1" customHeight="1" x14ac:dyDescent="0.25">
      <c r="A9" s="34" t="s">
        <v>58</v>
      </c>
      <c r="B9" s="74">
        <v>10430</v>
      </c>
      <c r="C9" s="74">
        <v>84666</v>
      </c>
      <c r="D9" s="74"/>
      <c r="E9" s="74">
        <v>189</v>
      </c>
      <c r="F9" s="74">
        <v>5075</v>
      </c>
      <c r="G9" s="74"/>
      <c r="H9" s="74">
        <v>96</v>
      </c>
      <c r="I9" s="74">
        <v>627</v>
      </c>
      <c r="J9" s="74"/>
      <c r="K9" s="74">
        <v>32</v>
      </c>
      <c r="L9" s="75">
        <v>52</v>
      </c>
      <c r="M9" s="75"/>
      <c r="N9" s="74">
        <v>0</v>
      </c>
      <c r="O9" s="74">
        <v>0</v>
      </c>
      <c r="P9" s="74"/>
      <c r="Q9" s="74">
        <v>449</v>
      </c>
      <c r="R9" s="74">
        <v>2051</v>
      </c>
      <c r="S9" s="74"/>
      <c r="T9" s="74">
        <v>0</v>
      </c>
      <c r="U9" s="74">
        <v>0</v>
      </c>
      <c r="V9" s="74"/>
      <c r="W9" s="74">
        <v>24</v>
      </c>
      <c r="X9" s="74">
        <v>64</v>
      </c>
      <c r="Y9" s="74"/>
      <c r="Z9" s="74">
        <v>11220</v>
      </c>
      <c r="AA9" s="74">
        <v>92535</v>
      </c>
    </row>
    <row r="10" spans="1:27" ht="11.1" customHeight="1" x14ac:dyDescent="0.25">
      <c r="A10" s="34" t="s">
        <v>8</v>
      </c>
      <c r="B10" s="74">
        <v>6736</v>
      </c>
      <c r="C10" s="74">
        <v>44756</v>
      </c>
      <c r="D10" s="74"/>
      <c r="E10" s="74">
        <v>745</v>
      </c>
      <c r="F10" s="74">
        <v>8104</v>
      </c>
      <c r="G10" s="74"/>
      <c r="H10" s="74">
        <v>353</v>
      </c>
      <c r="I10" s="74">
        <v>5551</v>
      </c>
      <c r="J10" s="74"/>
      <c r="K10" s="74">
        <v>496</v>
      </c>
      <c r="L10" s="75">
        <v>1366</v>
      </c>
      <c r="M10" s="75"/>
      <c r="N10" s="74">
        <v>25</v>
      </c>
      <c r="O10" s="74">
        <v>25</v>
      </c>
      <c r="P10" s="74"/>
      <c r="Q10" s="74">
        <v>269</v>
      </c>
      <c r="R10" s="74">
        <v>2784</v>
      </c>
      <c r="S10" s="74"/>
      <c r="T10" s="74">
        <v>83</v>
      </c>
      <c r="U10" s="74">
        <v>2994</v>
      </c>
      <c r="V10" s="74"/>
      <c r="W10" s="74">
        <v>647</v>
      </c>
      <c r="X10" s="74">
        <v>4275</v>
      </c>
      <c r="Y10" s="74"/>
      <c r="Z10" s="74">
        <v>9354</v>
      </c>
      <c r="AA10" s="74">
        <v>69855</v>
      </c>
    </row>
    <row r="11" spans="1:27" ht="11.1" customHeight="1" x14ac:dyDescent="0.25">
      <c r="A11" s="2" t="s">
        <v>28</v>
      </c>
      <c r="B11" s="28">
        <v>23420</v>
      </c>
      <c r="C11" s="28">
        <v>152545</v>
      </c>
      <c r="D11" s="28"/>
      <c r="E11" s="28">
        <v>561</v>
      </c>
      <c r="F11" s="28">
        <v>8668</v>
      </c>
      <c r="G11" s="28"/>
      <c r="H11" s="28">
        <v>266</v>
      </c>
      <c r="I11" s="28">
        <v>3141</v>
      </c>
      <c r="J11" s="28"/>
      <c r="K11" s="28">
        <v>901</v>
      </c>
      <c r="L11" s="29">
        <v>2739</v>
      </c>
      <c r="M11" s="29"/>
      <c r="N11" s="28">
        <v>47</v>
      </c>
      <c r="O11" s="28">
        <v>45</v>
      </c>
      <c r="P11" s="28"/>
      <c r="Q11" s="28">
        <v>3658</v>
      </c>
      <c r="R11" s="28">
        <v>9544</v>
      </c>
      <c r="S11" s="28"/>
      <c r="T11" s="28">
        <v>372</v>
      </c>
      <c r="U11" s="28">
        <v>1761</v>
      </c>
      <c r="V11" s="28"/>
      <c r="W11" s="28">
        <v>245</v>
      </c>
      <c r="X11" s="28">
        <v>3798</v>
      </c>
      <c r="Y11" s="28"/>
      <c r="Z11" s="28">
        <v>29470</v>
      </c>
      <c r="AA11" s="28">
        <v>182241</v>
      </c>
    </row>
    <row r="12" spans="1:27" ht="11.1" customHeight="1" x14ac:dyDescent="0.25">
      <c r="A12" s="2" t="s">
        <v>59</v>
      </c>
      <c r="B12" s="28">
        <v>6446</v>
      </c>
      <c r="C12" s="28">
        <v>69526</v>
      </c>
      <c r="D12" s="28"/>
      <c r="E12" s="28">
        <v>241</v>
      </c>
      <c r="F12" s="28">
        <v>7016</v>
      </c>
      <c r="G12" s="28"/>
      <c r="H12" s="28">
        <v>690</v>
      </c>
      <c r="I12" s="28">
        <v>12336</v>
      </c>
      <c r="J12" s="28"/>
      <c r="K12" s="28">
        <v>268</v>
      </c>
      <c r="L12" s="29">
        <v>616</v>
      </c>
      <c r="M12" s="29"/>
      <c r="N12" s="28">
        <v>9</v>
      </c>
      <c r="O12" s="28">
        <v>19</v>
      </c>
      <c r="P12" s="28"/>
      <c r="Q12" s="28">
        <v>683</v>
      </c>
      <c r="R12" s="28">
        <v>2936</v>
      </c>
      <c r="S12" s="28"/>
      <c r="T12" s="28">
        <v>11</v>
      </c>
      <c r="U12" s="28">
        <v>13</v>
      </c>
      <c r="V12" s="28"/>
      <c r="W12" s="28">
        <v>139</v>
      </c>
      <c r="X12" s="28">
        <v>751</v>
      </c>
      <c r="Y12" s="28"/>
      <c r="Z12" s="28">
        <v>8487</v>
      </c>
      <c r="AA12" s="28">
        <v>93213</v>
      </c>
    </row>
    <row r="13" spans="1:27" ht="11.1" customHeight="1" x14ac:dyDescent="0.25">
      <c r="A13" s="2" t="s">
        <v>27</v>
      </c>
      <c r="B13" s="28">
        <v>3552</v>
      </c>
      <c r="C13" s="28">
        <v>56901</v>
      </c>
      <c r="D13" s="28"/>
      <c r="E13" s="28">
        <v>260</v>
      </c>
      <c r="F13" s="28">
        <v>13006</v>
      </c>
      <c r="G13" s="28"/>
      <c r="H13" s="28">
        <v>219</v>
      </c>
      <c r="I13" s="28">
        <v>4736</v>
      </c>
      <c r="J13" s="28"/>
      <c r="K13" s="28">
        <v>149</v>
      </c>
      <c r="L13" s="29">
        <v>630</v>
      </c>
      <c r="M13" s="29"/>
      <c r="N13" s="28">
        <v>124</v>
      </c>
      <c r="O13" s="28">
        <v>139</v>
      </c>
      <c r="P13" s="28"/>
      <c r="Q13" s="28">
        <v>482</v>
      </c>
      <c r="R13" s="28">
        <v>2521</v>
      </c>
      <c r="S13" s="28"/>
      <c r="T13" s="28">
        <v>22</v>
      </c>
      <c r="U13" s="28">
        <v>7</v>
      </c>
      <c r="V13" s="28"/>
      <c r="W13" s="28">
        <v>224</v>
      </c>
      <c r="X13" s="28">
        <v>7634</v>
      </c>
      <c r="Y13" s="28"/>
      <c r="Z13" s="28">
        <v>5032</v>
      </c>
      <c r="AA13" s="28">
        <v>85574</v>
      </c>
    </row>
    <row r="14" spans="1:27" ht="11.1" customHeight="1" x14ac:dyDescent="0.25">
      <c r="A14" s="2" t="s">
        <v>60</v>
      </c>
      <c r="B14" s="28">
        <v>18702</v>
      </c>
      <c r="C14" s="28">
        <v>253020</v>
      </c>
      <c r="D14" s="28"/>
      <c r="E14" s="28">
        <v>626</v>
      </c>
      <c r="F14" s="28">
        <v>33579</v>
      </c>
      <c r="G14" s="28"/>
      <c r="H14" s="28">
        <v>3880</v>
      </c>
      <c r="I14" s="28">
        <v>24570</v>
      </c>
      <c r="J14" s="28"/>
      <c r="K14" s="28">
        <v>486</v>
      </c>
      <c r="L14" s="29">
        <v>1831</v>
      </c>
      <c r="M14" s="29"/>
      <c r="N14" s="28">
        <v>25</v>
      </c>
      <c r="O14" s="28">
        <v>36</v>
      </c>
      <c r="P14" s="28"/>
      <c r="Q14" s="28">
        <v>2225</v>
      </c>
      <c r="R14" s="28">
        <v>9634</v>
      </c>
      <c r="S14" s="28"/>
      <c r="T14" s="28">
        <v>43</v>
      </c>
      <c r="U14" s="28">
        <v>475</v>
      </c>
      <c r="V14" s="28"/>
      <c r="W14" s="28">
        <v>619</v>
      </c>
      <c r="X14" s="28">
        <v>14459</v>
      </c>
      <c r="Y14" s="28"/>
      <c r="Z14" s="28">
        <v>26606</v>
      </c>
      <c r="AA14" s="28">
        <v>337604</v>
      </c>
    </row>
    <row r="15" spans="1:27" ht="11.1" customHeight="1" x14ac:dyDescent="0.25">
      <c r="A15" s="2" t="s">
        <v>29</v>
      </c>
      <c r="B15" s="28">
        <v>10352</v>
      </c>
      <c r="C15" s="28">
        <v>174381</v>
      </c>
      <c r="D15" s="28"/>
      <c r="E15" s="28">
        <v>599</v>
      </c>
      <c r="F15" s="28">
        <v>16318</v>
      </c>
      <c r="G15" s="28"/>
      <c r="H15" s="28">
        <v>1732</v>
      </c>
      <c r="I15" s="28">
        <v>31700</v>
      </c>
      <c r="J15" s="28"/>
      <c r="K15" s="28">
        <v>489</v>
      </c>
      <c r="L15" s="29">
        <v>2333</v>
      </c>
      <c r="M15" s="29"/>
      <c r="N15" s="28">
        <v>16</v>
      </c>
      <c r="O15" s="28">
        <v>13</v>
      </c>
      <c r="P15" s="28"/>
      <c r="Q15" s="28">
        <v>1105</v>
      </c>
      <c r="R15" s="28">
        <v>11869</v>
      </c>
      <c r="S15" s="28"/>
      <c r="T15" s="28">
        <v>95</v>
      </c>
      <c r="U15" s="28">
        <v>860</v>
      </c>
      <c r="V15" s="28"/>
      <c r="W15" s="28">
        <v>593</v>
      </c>
      <c r="X15" s="28">
        <v>12513</v>
      </c>
      <c r="Y15" s="28"/>
      <c r="Z15" s="28">
        <v>14981</v>
      </c>
      <c r="AA15" s="28">
        <v>249987</v>
      </c>
    </row>
    <row r="16" spans="1:27" ht="11.1" customHeight="1" x14ac:dyDescent="0.25">
      <c r="A16" s="2" t="s">
        <v>30</v>
      </c>
      <c r="B16" s="28">
        <v>3517</v>
      </c>
      <c r="C16" s="28">
        <v>42638</v>
      </c>
      <c r="D16" s="28"/>
      <c r="E16" s="28">
        <v>142</v>
      </c>
      <c r="F16" s="28">
        <v>3154</v>
      </c>
      <c r="G16" s="28"/>
      <c r="H16" s="28">
        <v>86</v>
      </c>
      <c r="I16" s="28">
        <v>1345</v>
      </c>
      <c r="J16" s="28"/>
      <c r="K16" s="28">
        <v>109</v>
      </c>
      <c r="L16" s="29">
        <v>271</v>
      </c>
      <c r="M16" s="29"/>
      <c r="N16" s="28">
        <v>0</v>
      </c>
      <c r="O16" s="28">
        <v>0</v>
      </c>
      <c r="P16" s="28"/>
      <c r="Q16" s="28">
        <v>232</v>
      </c>
      <c r="R16" s="28">
        <v>1184</v>
      </c>
      <c r="S16" s="28"/>
      <c r="T16" s="28">
        <v>3</v>
      </c>
      <c r="U16" s="28">
        <v>62</v>
      </c>
      <c r="V16" s="28"/>
      <c r="W16" s="28">
        <v>50</v>
      </c>
      <c r="X16" s="28">
        <v>1102</v>
      </c>
      <c r="Y16" s="28"/>
      <c r="Z16" s="28">
        <v>4139</v>
      </c>
      <c r="AA16" s="28">
        <v>49756</v>
      </c>
    </row>
    <row r="17" spans="1:27" ht="11.1" customHeight="1" x14ac:dyDescent="0.25">
      <c r="A17" s="2" t="s">
        <v>31</v>
      </c>
      <c r="B17" s="28">
        <v>3369</v>
      </c>
      <c r="C17" s="28">
        <v>44044</v>
      </c>
      <c r="D17" s="28"/>
      <c r="E17" s="28">
        <v>258</v>
      </c>
      <c r="F17" s="28">
        <v>1269</v>
      </c>
      <c r="G17" s="28"/>
      <c r="H17" s="28">
        <v>765</v>
      </c>
      <c r="I17" s="28">
        <v>5610</v>
      </c>
      <c r="J17" s="28"/>
      <c r="K17" s="28">
        <v>303</v>
      </c>
      <c r="L17" s="29">
        <v>787</v>
      </c>
      <c r="M17" s="29"/>
      <c r="N17" s="28">
        <v>37</v>
      </c>
      <c r="O17" s="28">
        <v>46</v>
      </c>
      <c r="P17" s="28"/>
      <c r="Q17" s="28">
        <v>712</v>
      </c>
      <c r="R17" s="28">
        <v>3323</v>
      </c>
      <c r="S17" s="28"/>
      <c r="T17" s="28">
        <v>125</v>
      </c>
      <c r="U17" s="28">
        <v>724</v>
      </c>
      <c r="V17" s="28"/>
      <c r="W17" s="28">
        <v>1036</v>
      </c>
      <c r="X17" s="28">
        <v>4326</v>
      </c>
      <c r="Y17" s="28"/>
      <c r="Z17" s="28">
        <v>6605</v>
      </c>
      <c r="AA17" s="28">
        <v>60129</v>
      </c>
    </row>
    <row r="18" spans="1:27" ht="11.1" customHeight="1" x14ac:dyDescent="0.25">
      <c r="A18" s="2" t="s">
        <v>32</v>
      </c>
      <c r="B18" s="28">
        <v>14884</v>
      </c>
      <c r="C18" s="28">
        <v>239383</v>
      </c>
      <c r="D18" s="28"/>
      <c r="E18" s="28">
        <v>1398</v>
      </c>
      <c r="F18" s="28">
        <v>89549</v>
      </c>
      <c r="G18" s="28"/>
      <c r="H18" s="28">
        <v>1563</v>
      </c>
      <c r="I18" s="28">
        <v>31046</v>
      </c>
      <c r="J18" s="28"/>
      <c r="K18" s="28">
        <v>403</v>
      </c>
      <c r="L18" s="29">
        <v>23641</v>
      </c>
      <c r="M18" s="29"/>
      <c r="N18" s="28">
        <v>145</v>
      </c>
      <c r="O18" s="28">
        <v>163</v>
      </c>
      <c r="P18" s="28"/>
      <c r="Q18" s="28">
        <v>917</v>
      </c>
      <c r="R18" s="28">
        <v>9126</v>
      </c>
      <c r="S18" s="28"/>
      <c r="T18" s="28">
        <v>443</v>
      </c>
      <c r="U18" s="28">
        <v>852</v>
      </c>
      <c r="V18" s="28"/>
      <c r="W18" s="28">
        <v>326</v>
      </c>
      <c r="X18" s="28">
        <v>21412</v>
      </c>
      <c r="Y18" s="28"/>
      <c r="Z18" s="28">
        <v>20079</v>
      </c>
      <c r="AA18" s="28">
        <v>415172</v>
      </c>
    </row>
    <row r="19" spans="1:27" ht="11.1" customHeight="1" x14ac:dyDescent="0.25">
      <c r="A19" s="2" t="s">
        <v>61</v>
      </c>
      <c r="B19" s="28">
        <v>1664</v>
      </c>
      <c r="C19" s="28">
        <v>23750</v>
      </c>
      <c r="D19" s="28"/>
      <c r="E19" s="28">
        <v>38</v>
      </c>
      <c r="F19" s="28">
        <v>628</v>
      </c>
      <c r="G19" s="28"/>
      <c r="H19" s="28">
        <v>74</v>
      </c>
      <c r="I19" s="28">
        <v>392</v>
      </c>
      <c r="J19" s="28"/>
      <c r="K19" s="28">
        <v>161</v>
      </c>
      <c r="L19" s="29">
        <v>1145</v>
      </c>
      <c r="M19" s="29"/>
      <c r="N19" s="28">
        <v>1</v>
      </c>
      <c r="O19" s="28">
        <v>0</v>
      </c>
      <c r="P19" s="28"/>
      <c r="Q19" s="28">
        <v>124</v>
      </c>
      <c r="R19" s="28">
        <v>1615</v>
      </c>
      <c r="S19" s="28"/>
      <c r="T19" s="28">
        <v>2</v>
      </c>
      <c r="U19" s="28">
        <v>52</v>
      </c>
      <c r="V19" s="28"/>
      <c r="W19" s="28">
        <v>42</v>
      </c>
      <c r="X19" s="28">
        <v>246</v>
      </c>
      <c r="Y19" s="28"/>
      <c r="Z19" s="28">
        <v>2106</v>
      </c>
      <c r="AA19" s="28">
        <v>27828</v>
      </c>
    </row>
    <row r="20" spans="1:27" ht="11.1" customHeight="1" x14ac:dyDescent="0.25">
      <c r="A20" s="2" t="s">
        <v>33</v>
      </c>
      <c r="B20" s="28">
        <v>260</v>
      </c>
      <c r="C20" s="28">
        <v>4016</v>
      </c>
      <c r="D20" s="28"/>
      <c r="E20" s="28">
        <v>49</v>
      </c>
      <c r="F20" s="28">
        <v>104</v>
      </c>
      <c r="G20" s="28"/>
      <c r="H20" s="28">
        <v>15</v>
      </c>
      <c r="I20" s="28">
        <v>90</v>
      </c>
      <c r="J20" s="28"/>
      <c r="K20" s="28">
        <v>19</v>
      </c>
      <c r="L20" s="29">
        <v>36</v>
      </c>
      <c r="M20" s="29"/>
      <c r="N20" s="28">
        <v>2</v>
      </c>
      <c r="O20" s="28">
        <v>4</v>
      </c>
      <c r="P20" s="28"/>
      <c r="Q20" s="28">
        <v>23</v>
      </c>
      <c r="R20" s="28">
        <v>57</v>
      </c>
      <c r="S20" s="28"/>
      <c r="T20" s="28">
        <v>4</v>
      </c>
      <c r="U20" s="28">
        <v>8</v>
      </c>
      <c r="V20" s="28"/>
      <c r="W20" s="28">
        <v>9</v>
      </c>
      <c r="X20" s="28">
        <v>29</v>
      </c>
      <c r="Y20" s="28"/>
      <c r="Z20" s="28">
        <v>381</v>
      </c>
      <c r="AA20" s="28">
        <v>4344</v>
      </c>
    </row>
    <row r="21" spans="1:27" ht="11.1" customHeight="1" x14ac:dyDescent="0.25">
      <c r="A21" s="2" t="s">
        <v>62</v>
      </c>
      <c r="B21" s="28">
        <v>2643</v>
      </c>
      <c r="C21" s="28">
        <v>40161</v>
      </c>
      <c r="D21" s="28"/>
      <c r="E21" s="28">
        <v>196</v>
      </c>
      <c r="F21" s="28">
        <v>8742</v>
      </c>
      <c r="G21" s="28"/>
      <c r="H21" s="28">
        <v>47</v>
      </c>
      <c r="I21" s="28">
        <v>653</v>
      </c>
      <c r="J21" s="28"/>
      <c r="K21" s="28">
        <v>158</v>
      </c>
      <c r="L21" s="29">
        <v>327</v>
      </c>
      <c r="M21" s="29"/>
      <c r="N21" s="28">
        <v>93</v>
      </c>
      <c r="O21" s="28">
        <v>60</v>
      </c>
      <c r="P21" s="28"/>
      <c r="Q21" s="28">
        <v>345</v>
      </c>
      <c r="R21" s="28">
        <v>5631</v>
      </c>
      <c r="S21" s="28"/>
      <c r="T21" s="28">
        <v>12</v>
      </c>
      <c r="U21" s="28">
        <v>406</v>
      </c>
      <c r="V21" s="28"/>
      <c r="W21" s="28">
        <v>124</v>
      </c>
      <c r="X21" s="28">
        <v>1245</v>
      </c>
      <c r="Y21" s="28"/>
      <c r="Z21" s="28">
        <v>3618</v>
      </c>
      <c r="AA21" s="28">
        <v>57225</v>
      </c>
    </row>
    <row r="22" spans="1:27" ht="11.1" customHeight="1" x14ac:dyDescent="0.25">
      <c r="A22" s="2" t="s">
        <v>63</v>
      </c>
      <c r="B22" s="28">
        <v>3565</v>
      </c>
      <c r="C22" s="28">
        <v>66808</v>
      </c>
      <c r="D22" s="28"/>
      <c r="E22" s="28">
        <v>186</v>
      </c>
      <c r="F22" s="28">
        <v>4720</v>
      </c>
      <c r="G22" s="28"/>
      <c r="H22" s="28">
        <v>48</v>
      </c>
      <c r="I22" s="28">
        <v>637</v>
      </c>
      <c r="J22" s="28"/>
      <c r="K22" s="28">
        <v>265</v>
      </c>
      <c r="L22" s="29">
        <v>1132</v>
      </c>
      <c r="M22" s="29"/>
      <c r="N22" s="28">
        <v>1</v>
      </c>
      <c r="O22" s="28">
        <v>1</v>
      </c>
      <c r="P22" s="28"/>
      <c r="Q22" s="28">
        <v>405</v>
      </c>
      <c r="R22" s="28">
        <v>9167</v>
      </c>
      <c r="S22" s="28"/>
      <c r="T22" s="28">
        <v>35</v>
      </c>
      <c r="U22" s="28">
        <v>463</v>
      </c>
      <c r="V22" s="28"/>
      <c r="W22" s="28">
        <v>206</v>
      </c>
      <c r="X22" s="28">
        <v>218</v>
      </c>
      <c r="Y22" s="28"/>
      <c r="Z22" s="28">
        <v>4711</v>
      </c>
      <c r="AA22" s="28">
        <v>83146</v>
      </c>
    </row>
    <row r="23" spans="1:27" ht="11.1" customHeight="1" x14ac:dyDescent="0.25">
      <c r="A23" s="2" t="s">
        <v>64</v>
      </c>
      <c r="B23" s="28">
        <v>491</v>
      </c>
      <c r="C23" s="28">
        <v>9415</v>
      </c>
      <c r="D23" s="28"/>
      <c r="E23" s="28">
        <v>49</v>
      </c>
      <c r="F23" s="28">
        <v>125</v>
      </c>
      <c r="G23" s="28"/>
      <c r="H23" s="28">
        <v>6</v>
      </c>
      <c r="I23" s="28">
        <v>40</v>
      </c>
      <c r="J23" s="28"/>
      <c r="K23" s="28">
        <v>38</v>
      </c>
      <c r="L23" s="29">
        <v>144</v>
      </c>
      <c r="M23" s="29"/>
      <c r="N23" s="28">
        <v>0</v>
      </c>
      <c r="O23" s="28">
        <v>0</v>
      </c>
      <c r="P23" s="28"/>
      <c r="Q23" s="28">
        <v>58</v>
      </c>
      <c r="R23" s="28">
        <v>578</v>
      </c>
      <c r="S23" s="28"/>
      <c r="T23" s="28">
        <v>4</v>
      </c>
      <c r="U23" s="28">
        <v>22</v>
      </c>
      <c r="V23" s="28"/>
      <c r="W23" s="28">
        <v>9</v>
      </c>
      <c r="X23" s="28">
        <v>166</v>
      </c>
      <c r="Y23" s="28"/>
      <c r="Z23" s="28">
        <v>655</v>
      </c>
      <c r="AA23" s="28">
        <v>10490</v>
      </c>
    </row>
    <row r="24" spans="1:27" ht="11.1" customHeight="1" x14ac:dyDescent="0.25">
      <c r="A24" s="2" t="s">
        <v>34</v>
      </c>
      <c r="B24" s="28">
        <v>731</v>
      </c>
      <c r="C24" s="28">
        <v>11967</v>
      </c>
      <c r="D24" s="28"/>
      <c r="E24" s="28">
        <v>23</v>
      </c>
      <c r="F24" s="28">
        <v>452</v>
      </c>
      <c r="G24" s="28"/>
      <c r="H24" s="28">
        <v>36</v>
      </c>
      <c r="I24" s="28">
        <v>977</v>
      </c>
      <c r="J24" s="28"/>
      <c r="K24" s="28">
        <v>188</v>
      </c>
      <c r="L24" s="29">
        <v>1115</v>
      </c>
      <c r="M24" s="29"/>
      <c r="N24" s="28">
        <v>8</v>
      </c>
      <c r="O24" s="28">
        <v>17</v>
      </c>
      <c r="P24" s="28"/>
      <c r="Q24" s="28">
        <v>171</v>
      </c>
      <c r="R24" s="28">
        <v>2077</v>
      </c>
      <c r="S24" s="28"/>
      <c r="T24" s="28">
        <v>135</v>
      </c>
      <c r="U24" s="28">
        <v>344</v>
      </c>
      <c r="V24" s="28"/>
      <c r="W24" s="28">
        <v>69</v>
      </c>
      <c r="X24" s="28">
        <v>285</v>
      </c>
      <c r="Y24" s="28"/>
      <c r="Z24" s="28">
        <v>1361</v>
      </c>
      <c r="AA24" s="28">
        <v>17234</v>
      </c>
    </row>
    <row r="25" spans="1:27" ht="11.1" customHeight="1" x14ac:dyDescent="0.25">
      <c r="A25" s="2" t="s">
        <v>65</v>
      </c>
      <c r="B25" s="28">
        <v>3070</v>
      </c>
      <c r="C25" s="28">
        <v>54438</v>
      </c>
      <c r="D25" s="28"/>
      <c r="E25" s="28">
        <v>100</v>
      </c>
      <c r="F25" s="28">
        <v>2991</v>
      </c>
      <c r="G25" s="28"/>
      <c r="H25" s="28">
        <v>113</v>
      </c>
      <c r="I25" s="28">
        <v>627</v>
      </c>
      <c r="J25" s="28"/>
      <c r="K25" s="28">
        <v>103</v>
      </c>
      <c r="L25" s="29">
        <v>976</v>
      </c>
      <c r="M25" s="29"/>
      <c r="N25" s="28">
        <v>9</v>
      </c>
      <c r="O25" s="28">
        <v>22</v>
      </c>
      <c r="P25" s="28"/>
      <c r="Q25" s="28">
        <v>334</v>
      </c>
      <c r="R25" s="28">
        <v>3736</v>
      </c>
      <c r="S25" s="28"/>
      <c r="T25" s="28">
        <v>14</v>
      </c>
      <c r="U25" s="28">
        <v>495</v>
      </c>
      <c r="V25" s="28"/>
      <c r="W25" s="28">
        <v>96</v>
      </c>
      <c r="X25" s="28">
        <v>379</v>
      </c>
      <c r="Y25" s="28"/>
      <c r="Z25" s="28">
        <v>3839</v>
      </c>
      <c r="AA25" s="28">
        <v>63664</v>
      </c>
    </row>
    <row r="26" spans="1:27" ht="11.1" customHeight="1" x14ac:dyDescent="0.25">
      <c r="A26" s="2" t="s">
        <v>35</v>
      </c>
      <c r="B26" s="28">
        <v>4108</v>
      </c>
      <c r="C26" s="28">
        <v>42381</v>
      </c>
      <c r="D26" s="28"/>
      <c r="E26" s="28">
        <v>158</v>
      </c>
      <c r="F26" s="28">
        <v>4479</v>
      </c>
      <c r="G26" s="28"/>
      <c r="H26" s="28">
        <v>21</v>
      </c>
      <c r="I26" s="28">
        <v>368</v>
      </c>
      <c r="J26" s="28"/>
      <c r="K26" s="28">
        <v>268</v>
      </c>
      <c r="L26" s="29">
        <v>942</v>
      </c>
      <c r="M26" s="29"/>
      <c r="N26" s="28">
        <v>7</v>
      </c>
      <c r="O26" s="28">
        <v>15</v>
      </c>
      <c r="P26" s="28"/>
      <c r="Q26" s="28">
        <v>755</v>
      </c>
      <c r="R26" s="28">
        <v>4173</v>
      </c>
      <c r="S26" s="28"/>
      <c r="T26" s="28">
        <v>21</v>
      </c>
      <c r="U26" s="28">
        <v>121</v>
      </c>
      <c r="V26" s="28"/>
      <c r="W26" s="28">
        <v>161</v>
      </c>
      <c r="X26" s="28">
        <v>1946</v>
      </c>
      <c r="Y26" s="28"/>
      <c r="Z26" s="28">
        <v>5499</v>
      </c>
      <c r="AA26" s="28">
        <v>54425</v>
      </c>
    </row>
    <row r="27" spans="1:27" ht="6.75" customHeight="1" x14ac:dyDescent="0.25">
      <c r="A27" s="2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1:27" ht="11.1" customHeight="1" x14ac:dyDescent="0.25">
      <c r="A28" s="2" t="s">
        <v>9</v>
      </c>
      <c r="B28" s="3">
        <v>44711</v>
      </c>
      <c r="C28" s="3">
        <v>429591</v>
      </c>
      <c r="D28" s="3"/>
      <c r="E28" s="3">
        <v>3150</v>
      </c>
      <c r="F28" s="3">
        <v>149105</v>
      </c>
      <c r="G28" s="3"/>
      <c r="H28" s="3">
        <v>3028</v>
      </c>
      <c r="I28" s="3">
        <v>28579</v>
      </c>
      <c r="J28" s="3"/>
      <c r="K28" s="3">
        <v>2065</v>
      </c>
      <c r="L28" s="23">
        <v>6275</v>
      </c>
      <c r="M28" s="23"/>
      <c r="N28" s="3">
        <v>362</v>
      </c>
      <c r="O28" s="3">
        <v>2212</v>
      </c>
      <c r="P28" s="3"/>
      <c r="Q28" s="3">
        <v>8641</v>
      </c>
      <c r="R28" s="3">
        <v>69739</v>
      </c>
      <c r="S28" s="3"/>
      <c r="T28" s="3">
        <v>578</v>
      </c>
      <c r="U28" s="3">
        <v>4947</v>
      </c>
      <c r="V28" s="3"/>
      <c r="W28" s="3">
        <v>1617</v>
      </c>
      <c r="X28" s="3">
        <v>15146</v>
      </c>
      <c r="Y28" s="3"/>
      <c r="Z28" s="3">
        <v>64152</v>
      </c>
      <c r="AA28" s="3">
        <v>705594</v>
      </c>
    </row>
    <row r="29" spans="1:27" ht="11.1" customHeight="1" x14ac:dyDescent="0.25">
      <c r="A29" s="2" t="s">
        <v>10</v>
      </c>
      <c r="B29" s="3">
        <v>65734</v>
      </c>
      <c r="C29" s="3">
        <v>604513</v>
      </c>
      <c r="D29" s="3"/>
      <c r="E29" s="3">
        <v>2362</v>
      </c>
      <c r="F29" s="3">
        <v>62442</v>
      </c>
      <c r="G29" s="3"/>
      <c r="H29" s="3">
        <v>5285</v>
      </c>
      <c r="I29" s="3">
        <v>46225</v>
      </c>
      <c r="J29" s="3"/>
      <c r="K29" s="3">
        <v>2183</v>
      </c>
      <c r="L29" s="23">
        <v>6604</v>
      </c>
      <c r="M29" s="23"/>
      <c r="N29" s="3">
        <v>106</v>
      </c>
      <c r="O29" s="3">
        <v>125</v>
      </c>
      <c r="P29" s="3"/>
      <c r="Q29" s="3">
        <v>7284</v>
      </c>
      <c r="R29" s="3">
        <v>26949</v>
      </c>
      <c r="S29" s="3"/>
      <c r="T29" s="3">
        <v>509</v>
      </c>
      <c r="U29" s="3">
        <v>5243</v>
      </c>
      <c r="V29" s="3"/>
      <c r="W29" s="3">
        <v>1674</v>
      </c>
      <c r="X29" s="3">
        <v>23347</v>
      </c>
      <c r="Y29" s="3"/>
      <c r="Z29" s="3">
        <v>85137</v>
      </c>
      <c r="AA29" s="3">
        <v>775448</v>
      </c>
    </row>
    <row r="30" spans="1:27" ht="11.1" customHeight="1" x14ac:dyDescent="0.25">
      <c r="A30" s="2" t="s">
        <v>11</v>
      </c>
      <c r="B30" s="3">
        <v>32122</v>
      </c>
      <c r="C30" s="3">
        <v>500446</v>
      </c>
      <c r="D30" s="3"/>
      <c r="E30" s="3">
        <v>2397</v>
      </c>
      <c r="F30" s="3">
        <v>110290</v>
      </c>
      <c r="G30" s="3"/>
      <c r="H30" s="3">
        <v>4146</v>
      </c>
      <c r="I30" s="3">
        <v>69701</v>
      </c>
      <c r="J30" s="3"/>
      <c r="K30" s="3">
        <v>1304</v>
      </c>
      <c r="L30" s="23">
        <v>27032</v>
      </c>
      <c r="M30" s="23"/>
      <c r="N30" s="3">
        <v>198</v>
      </c>
      <c r="O30" s="3">
        <v>222</v>
      </c>
      <c r="P30" s="3"/>
      <c r="Q30" s="3">
        <v>2966</v>
      </c>
      <c r="R30" s="3">
        <v>25502</v>
      </c>
      <c r="S30" s="3"/>
      <c r="T30" s="3">
        <v>666</v>
      </c>
      <c r="U30" s="3">
        <v>2498</v>
      </c>
      <c r="V30" s="3"/>
      <c r="W30" s="3">
        <v>2005</v>
      </c>
      <c r="X30" s="3">
        <v>39353</v>
      </c>
      <c r="Y30" s="3"/>
      <c r="Z30" s="3">
        <v>45804</v>
      </c>
      <c r="AA30" s="3">
        <v>775044</v>
      </c>
    </row>
    <row r="31" spans="1:27" ht="11.1" customHeight="1" x14ac:dyDescent="0.25">
      <c r="A31" s="2" t="s">
        <v>12</v>
      </c>
      <c r="B31" s="12">
        <v>9354</v>
      </c>
      <c r="C31" s="12">
        <v>156117</v>
      </c>
      <c r="D31" s="12"/>
      <c r="E31" s="12">
        <v>541</v>
      </c>
      <c r="F31" s="12">
        <v>14771</v>
      </c>
      <c r="G31" s="12"/>
      <c r="H31" s="12">
        <v>226</v>
      </c>
      <c r="I31" s="12">
        <v>2789</v>
      </c>
      <c r="J31" s="12"/>
      <c r="K31" s="12">
        <v>829</v>
      </c>
      <c r="L31" s="73">
        <v>3899</v>
      </c>
      <c r="M31" s="73"/>
      <c r="N31" s="12">
        <v>105</v>
      </c>
      <c r="O31" s="12">
        <v>82</v>
      </c>
      <c r="P31" s="12"/>
      <c r="Q31" s="12">
        <v>1126</v>
      </c>
      <c r="R31" s="12">
        <v>19125</v>
      </c>
      <c r="S31" s="12"/>
      <c r="T31" s="12">
        <v>192</v>
      </c>
      <c r="U31" s="12">
        <v>1295</v>
      </c>
      <c r="V31" s="12"/>
      <c r="W31" s="12">
        <v>459</v>
      </c>
      <c r="X31" s="12">
        <v>2189</v>
      </c>
      <c r="Y31" s="12"/>
      <c r="Z31" s="12">
        <v>12832</v>
      </c>
      <c r="AA31" s="12">
        <v>200267</v>
      </c>
    </row>
    <row r="32" spans="1:27" ht="11.1" customHeight="1" x14ac:dyDescent="0.25">
      <c r="A32" s="2" t="s">
        <v>13</v>
      </c>
      <c r="B32" s="14">
        <v>7178</v>
      </c>
      <c r="C32" s="14">
        <v>96819</v>
      </c>
      <c r="D32" s="14"/>
      <c r="E32" s="14">
        <v>258</v>
      </c>
      <c r="F32" s="14">
        <v>7470</v>
      </c>
      <c r="G32" s="14"/>
      <c r="H32" s="14">
        <v>134</v>
      </c>
      <c r="I32" s="14">
        <v>995</v>
      </c>
      <c r="J32" s="14"/>
      <c r="K32" s="14">
        <v>371</v>
      </c>
      <c r="L32" s="44">
        <v>1918</v>
      </c>
      <c r="M32" s="44"/>
      <c r="N32" s="14">
        <v>16</v>
      </c>
      <c r="O32" s="14">
        <v>37</v>
      </c>
      <c r="P32" s="14"/>
      <c r="Q32" s="14">
        <v>1089</v>
      </c>
      <c r="R32" s="14">
        <v>7909</v>
      </c>
      <c r="S32" s="14"/>
      <c r="T32" s="14">
        <v>35</v>
      </c>
      <c r="U32" s="14">
        <v>616</v>
      </c>
      <c r="V32" s="14"/>
      <c r="W32" s="14">
        <v>257</v>
      </c>
      <c r="X32" s="14">
        <v>2325</v>
      </c>
      <c r="Y32" s="14"/>
      <c r="Z32" s="14">
        <v>9338</v>
      </c>
      <c r="AA32" s="14">
        <v>118089</v>
      </c>
    </row>
    <row r="33" spans="1:27" ht="11.1" customHeight="1" x14ac:dyDescent="0.25">
      <c r="A33" s="4" t="s">
        <v>36</v>
      </c>
      <c r="B33" s="16">
        <f>SUM(B28:B32)</f>
        <v>159099</v>
      </c>
      <c r="C33" s="16">
        <f t="shared" ref="C33:AA33" si="1">SUM(C28:C32)</f>
        <v>1787486</v>
      </c>
      <c r="D33" s="16">
        <f t="shared" si="1"/>
        <v>0</v>
      </c>
      <c r="E33" s="16">
        <f t="shared" si="1"/>
        <v>8708</v>
      </c>
      <c r="F33" s="16">
        <f t="shared" si="1"/>
        <v>344078</v>
      </c>
      <c r="G33" s="16">
        <f t="shared" si="1"/>
        <v>0</v>
      </c>
      <c r="H33" s="16">
        <f t="shared" si="1"/>
        <v>12819</v>
      </c>
      <c r="I33" s="16">
        <f t="shared" si="1"/>
        <v>148289</v>
      </c>
      <c r="J33" s="16">
        <f t="shared" si="1"/>
        <v>0</v>
      </c>
      <c r="K33" s="16">
        <f t="shared" si="1"/>
        <v>6752</v>
      </c>
      <c r="L33" s="16">
        <f t="shared" si="1"/>
        <v>45728</v>
      </c>
      <c r="M33" s="16">
        <f t="shared" si="1"/>
        <v>0</v>
      </c>
      <c r="N33" s="16">
        <f t="shared" si="1"/>
        <v>787</v>
      </c>
      <c r="O33" s="16">
        <f t="shared" si="1"/>
        <v>2678</v>
      </c>
      <c r="P33" s="16">
        <f t="shared" si="1"/>
        <v>0</v>
      </c>
      <c r="Q33" s="16">
        <f t="shared" si="1"/>
        <v>21106</v>
      </c>
      <c r="R33" s="16">
        <f t="shared" si="1"/>
        <v>149224</v>
      </c>
      <c r="S33" s="16">
        <f t="shared" si="1"/>
        <v>0</v>
      </c>
      <c r="T33" s="16">
        <f t="shared" si="1"/>
        <v>1980</v>
      </c>
      <c r="U33" s="16">
        <f t="shared" si="1"/>
        <v>14599</v>
      </c>
      <c r="V33" s="16">
        <f t="shared" si="1"/>
        <v>0</v>
      </c>
      <c r="W33" s="16">
        <f t="shared" si="1"/>
        <v>6012</v>
      </c>
      <c r="X33" s="16">
        <f t="shared" si="1"/>
        <v>82360</v>
      </c>
      <c r="Y33" s="16">
        <f t="shared" si="1"/>
        <v>0</v>
      </c>
      <c r="Z33" s="16">
        <f t="shared" si="1"/>
        <v>217263</v>
      </c>
      <c r="AA33" s="16">
        <f t="shared" si="1"/>
        <v>2574442</v>
      </c>
    </row>
    <row r="34" spans="1:27" ht="11.1" customHeight="1" x14ac:dyDescent="0.15">
      <c r="A34" s="32" t="s">
        <v>67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44"/>
      <c r="M34" s="4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1.1" customHeight="1" x14ac:dyDescent="0.25">
      <c r="L35" s="44"/>
      <c r="M35" s="44"/>
      <c r="AA35" s="45"/>
    </row>
  </sheetData>
  <mergeCells count="12">
    <mergeCell ref="A1:AA1"/>
    <mergeCell ref="A2:A4"/>
    <mergeCell ref="B3:C3"/>
    <mergeCell ref="E3:F3"/>
    <mergeCell ref="H3:I3"/>
    <mergeCell ref="K3:L3"/>
    <mergeCell ref="N3:O3"/>
    <mergeCell ref="Q3:R3"/>
    <mergeCell ref="T3:U3"/>
    <mergeCell ref="W3:X3"/>
    <mergeCell ref="B2:X2"/>
    <mergeCell ref="Z2:AA3"/>
  </mergeCells>
  <pageMargins left="0" right="0" top="0.78740157480314965" bottom="0.78740157480314965" header="0.51181102362204722" footer="0.51181102362204722"/>
  <pageSetup paperSize="9" scale="64" orientation="landscape" r:id="rId1"/>
  <headerFooter>
    <oddFooter>&amp;L&amp;8ISTITUTO NAZIONALE DI STATISTICA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Tavola 4.1</vt:lpstr>
      <vt:lpstr>Tavola 4.2</vt:lpstr>
      <vt:lpstr>Tavola 4.3</vt:lpstr>
      <vt:lpstr>Tavola 4.4</vt:lpstr>
      <vt:lpstr>Tavola 4.5</vt:lpstr>
      <vt:lpstr>Tavola 4.6</vt:lpstr>
      <vt:lpstr>Tavola 4.7</vt:lpstr>
      <vt:lpstr>Tavola 4.8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Fiammetta FC. Cocco</dc:creator>
  <cp:lastModifiedBy>Priscilla Altili</cp:lastModifiedBy>
  <cp:lastPrinted>2019-12-09T14:31:16Z</cp:lastPrinted>
  <dcterms:created xsi:type="dcterms:W3CDTF">2017-05-18T09:35:26Z</dcterms:created>
  <dcterms:modified xsi:type="dcterms:W3CDTF">2019-12-10T11:55:27Z</dcterms:modified>
</cp:coreProperties>
</file>