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s\Company\Ufficiodistatistica\Progetto Popolamento area sito Statistiche Pubblico Impiego\Pubblicati_SITO\2019\"/>
    </mc:Choice>
  </mc:AlternateContent>
  <xr:revisionPtr revIDLastSave="0" documentId="13_ncr:1_{CA95F5F3-878E-43EE-99F9-DE3AB3F95115}" xr6:coauthVersionLast="36" xr6:coauthVersionMax="36" xr10:uidLastSave="{00000000-0000-0000-0000-000000000000}"/>
  <bookViews>
    <workbookView xWindow="0" yWindow="636" windowWidth="20100" windowHeight="8256" tabRatio="746" xr2:uid="{00000000-000D-0000-FFFF-FFFF00000000}"/>
  </bookViews>
  <sheets>
    <sheet name="Tav1_Tempo determinato" sheetId="50" r:id="rId1"/>
    <sheet name="Fig1_Tempo determinato" sheetId="14" r:id="rId2"/>
    <sheet name="Tav2_COCOCO" sheetId="47" r:id="rId3"/>
    <sheet name="Fig2_COCOCO" sheetId="13" r:id="rId4"/>
    <sheet name="Tav3_tipo e durata COCOCO" sheetId="48" r:id="rId5"/>
    <sheet name="Tav4_titolo studio COCOCO" sheetId="49" r:id="rId6"/>
  </sheets>
  <definedNames>
    <definedName name="_xlnm.Print_Area" localSheetId="1">'Fig1_Tempo determinato'!$A$1:$I$33</definedName>
    <definedName name="_xlnm.Print_Area" localSheetId="3">Fig2_COCOCO!$A$1:$G$27</definedName>
    <definedName name="_xlnm.Print_Area" localSheetId="0">'Tav1_Tempo determinato'!$A$1:$I$186</definedName>
    <definedName name="_xlnm.Print_Area" localSheetId="2">Tav2_COCOCO!$A$1:$I$82</definedName>
    <definedName name="_xlnm.Print_Area" localSheetId="4">'Tav3_tipo e durata COCOCO'!$A$1:$O$37</definedName>
    <definedName name="_xlnm.Print_Area" localSheetId="5">'Tav4_titolo studio COCOCO'!$A$1:$H$36</definedName>
    <definedName name="_xlnm.Print_Titles" localSheetId="0">'Tav1_Tempo determinato'!$5:$7</definedName>
    <definedName name="_xlnm.Print_Titles" localSheetId="2">Tav2_COCOCO!$4:$6</definedName>
    <definedName name="_xlnm.Print_Titles" localSheetId="4">'Tav3_tipo e durata COCOCO'!$6:$6</definedName>
    <definedName name="_xlnm.Print_Titles" localSheetId="5">'Tav4_titolo studio COCOCO'!$6:$6</definedName>
  </definedNames>
  <calcPr calcId="191029"/>
</workbook>
</file>

<file path=xl/calcChain.xml><?xml version="1.0" encoding="utf-8"?>
<calcChain xmlns="http://schemas.openxmlformats.org/spreadsheetml/2006/main">
  <c r="H75" i="47" l="1"/>
  <c r="G74" i="47"/>
  <c r="F74" i="47"/>
  <c r="E74" i="47"/>
  <c r="D74" i="47"/>
  <c r="H74" i="47" s="1"/>
  <c r="H73" i="47"/>
  <c r="H72" i="47"/>
  <c r="H71" i="47"/>
  <c r="G70" i="47"/>
  <c r="G69" i="47"/>
  <c r="F69" i="47"/>
  <c r="E69" i="47"/>
  <c r="D69" i="47"/>
  <c r="D70" i="47" s="1"/>
  <c r="H70" i="47" s="1"/>
  <c r="G68" i="47"/>
  <c r="F68" i="47"/>
  <c r="F70" i="47" s="1"/>
  <c r="E68" i="47"/>
  <c r="E70" i="47" s="1"/>
  <c r="D68" i="47"/>
  <c r="H68" i="47" s="1"/>
  <c r="H67" i="47"/>
  <c r="G66" i="47"/>
  <c r="F66" i="47"/>
  <c r="E66" i="47"/>
  <c r="D66" i="47"/>
  <c r="H66" i="47" s="1"/>
  <c r="H65" i="47"/>
  <c r="H64" i="47"/>
  <c r="H63" i="47"/>
  <c r="G62" i="47"/>
  <c r="F62" i="47"/>
  <c r="E62" i="47"/>
  <c r="D62" i="47"/>
  <c r="H62" i="47" s="1"/>
  <c r="H61" i="47"/>
  <c r="H60" i="47"/>
  <c r="H59" i="47"/>
  <c r="G58" i="47"/>
  <c r="F58" i="47"/>
  <c r="E58" i="47"/>
  <c r="D58" i="47"/>
  <c r="H58" i="47" s="1"/>
  <c r="H57" i="47"/>
  <c r="H56" i="47"/>
  <c r="H55" i="47"/>
  <c r="G54" i="47"/>
  <c r="F54" i="47"/>
  <c r="E54" i="47"/>
  <c r="D54" i="47"/>
  <c r="H54" i="47" s="1"/>
  <c r="H53" i="47"/>
  <c r="H52" i="47"/>
  <c r="H51" i="47"/>
  <c r="G50" i="47"/>
  <c r="F50" i="47"/>
  <c r="E50" i="47"/>
  <c r="D50" i="47"/>
  <c r="H50" i="47" s="1"/>
  <c r="H49" i="47"/>
  <c r="H48" i="47"/>
  <c r="H47" i="47"/>
  <c r="G46" i="47"/>
  <c r="F46" i="47"/>
  <c r="E46" i="47"/>
  <c r="D46" i="47"/>
  <c r="H45" i="47"/>
  <c r="H46" i="47" s="1"/>
  <c r="H44" i="47"/>
  <c r="H43" i="47"/>
  <c r="G42" i="47"/>
  <c r="F42" i="47"/>
  <c r="E42" i="47"/>
  <c r="D42" i="47"/>
  <c r="H41" i="47"/>
  <c r="H42" i="47" s="1"/>
  <c r="H40" i="47"/>
  <c r="H39" i="47"/>
  <c r="G38" i="47"/>
  <c r="G37" i="47"/>
  <c r="F37" i="47"/>
  <c r="E37" i="47"/>
  <c r="D37" i="47"/>
  <c r="H37" i="47" s="1"/>
  <c r="G36" i="47"/>
  <c r="F36" i="47"/>
  <c r="F38" i="47" s="1"/>
  <c r="E36" i="47"/>
  <c r="E38" i="47" s="1"/>
  <c r="D36" i="47"/>
  <c r="H36" i="47" s="1"/>
  <c r="H35" i="47"/>
  <c r="G34" i="47"/>
  <c r="F34" i="47"/>
  <c r="E34" i="47"/>
  <c r="D34" i="47"/>
  <c r="H34" i="47" s="1"/>
  <c r="H33" i="47"/>
  <c r="H32" i="47"/>
  <c r="H31" i="47"/>
  <c r="G30" i="47"/>
  <c r="F30" i="47"/>
  <c r="E30" i="47"/>
  <c r="D30" i="47"/>
  <c r="H29" i="47"/>
  <c r="H30" i="47" s="1"/>
  <c r="H28" i="47"/>
  <c r="H27" i="47"/>
  <c r="G26" i="47"/>
  <c r="F26" i="47"/>
  <c r="E26" i="47"/>
  <c r="D26" i="47"/>
  <c r="H26" i="47" s="1"/>
  <c r="H25" i="47"/>
  <c r="H24" i="47"/>
  <c r="H23" i="47"/>
  <c r="G22" i="47"/>
  <c r="F22" i="47"/>
  <c r="E22" i="47"/>
  <c r="D22" i="47"/>
  <c r="H22" i="47" s="1"/>
  <c r="H21" i="47"/>
  <c r="H20" i="47"/>
  <c r="H19" i="47"/>
  <c r="G18" i="47"/>
  <c r="H17" i="47"/>
  <c r="G17" i="47"/>
  <c r="G77" i="47" s="1"/>
  <c r="F17" i="47"/>
  <c r="F77" i="47" s="1"/>
  <c r="E17" i="47"/>
  <c r="E77" i="47" s="1"/>
  <c r="D17" i="47"/>
  <c r="D18" i="47" s="1"/>
  <c r="G16" i="47"/>
  <c r="G76" i="47" s="1"/>
  <c r="G78" i="47" s="1"/>
  <c r="F16" i="47"/>
  <c r="F76" i="47" s="1"/>
  <c r="F78" i="47" s="1"/>
  <c r="E16" i="47"/>
  <c r="E76" i="47" s="1"/>
  <c r="E78" i="47" s="1"/>
  <c r="D16" i="47"/>
  <c r="D76" i="47" s="1"/>
  <c r="H15" i="47"/>
  <c r="G14" i="47"/>
  <c r="F14" i="47"/>
  <c r="E14" i="47"/>
  <c r="D14" i="47"/>
  <c r="H14" i="47" s="1"/>
  <c r="H13" i="47"/>
  <c r="H12" i="47"/>
  <c r="H11" i="47"/>
  <c r="G10" i="47"/>
  <c r="F10" i="47"/>
  <c r="E10" i="47"/>
  <c r="D10" i="47"/>
  <c r="H10" i="47" s="1"/>
  <c r="H9" i="47"/>
  <c r="H8" i="47"/>
  <c r="H76" i="47" l="1"/>
  <c r="H69" i="47"/>
  <c r="D77" i="47"/>
  <c r="H77" i="47" s="1"/>
  <c r="D38" i="47"/>
  <c r="H38" i="47" s="1"/>
  <c r="E18" i="47"/>
  <c r="H18" i="47" s="1"/>
  <c r="H16" i="47"/>
  <c r="F18" i="47"/>
  <c r="H176" i="50"/>
  <c r="G175" i="50"/>
  <c r="F175" i="50"/>
  <c r="E175" i="50"/>
  <c r="D175" i="50"/>
  <c r="H175" i="50" s="1"/>
  <c r="H174" i="50"/>
  <c r="H173" i="50"/>
  <c r="H172" i="50"/>
  <c r="G171" i="50"/>
  <c r="F171" i="50"/>
  <c r="E171" i="50"/>
  <c r="D171" i="50"/>
  <c r="H171" i="50" s="1"/>
  <c r="H170" i="50"/>
  <c r="H169" i="50"/>
  <c r="H168" i="50"/>
  <c r="H164" i="50"/>
  <c r="G163" i="50"/>
  <c r="D163" i="50"/>
  <c r="G162" i="50"/>
  <c r="G166" i="50" s="1"/>
  <c r="F162" i="50"/>
  <c r="F166" i="50" s="1"/>
  <c r="E162" i="50"/>
  <c r="E166" i="50" s="1"/>
  <c r="D162" i="50"/>
  <c r="D166" i="50" s="1"/>
  <c r="H166" i="50" s="1"/>
  <c r="G161" i="50"/>
  <c r="G165" i="50" s="1"/>
  <c r="G167" i="50" s="1"/>
  <c r="F161" i="50"/>
  <c r="F165" i="50" s="1"/>
  <c r="F167" i="50" s="1"/>
  <c r="E161" i="50"/>
  <c r="E165" i="50" s="1"/>
  <c r="E167" i="50" s="1"/>
  <c r="D161" i="50"/>
  <c r="D165" i="50" s="1"/>
  <c r="G160" i="50"/>
  <c r="F160" i="50"/>
  <c r="E160" i="50"/>
  <c r="D160" i="50"/>
  <c r="H160" i="50" s="1"/>
  <c r="H159" i="50"/>
  <c r="H158" i="50"/>
  <c r="G157" i="50"/>
  <c r="F157" i="50"/>
  <c r="E157" i="50"/>
  <c r="D157" i="50"/>
  <c r="H157" i="50" s="1"/>
  <c r="H156" i="50"/>
  <c r="H155" i="50"/>
  <c r="G154" i="50"/>
  <c r="F154" i="50"/>
  <c r="E154" i="50"/>
  <c r="D154" i="50"/>
  <c r="H154" i="50" s="1"/>
  <c r="H153" i="50"/>
  <c r="H152" i="50"/>
  <c r="H151" i="50"/>
  <c r="E150" i="50"/>
  <c r="D150" i="50"/>
  <c r="G149" i="50"/>
  <c r="F149" i="50"/>
  <c r="E149" i="50"/>
  <c r="D149" i="50"/>
  <c r="H149" i="50" s="1"/>
  <c r="G148" i="50"/>
  <c r="G150" i="50" s="1"/>
  <c r="F148" i="50"/>
  <c r="F150" i="50" s="1"/>
  <c r="E148" i="50"/>
  <c r="D148" i="50"/>
  <c r="H148" i="50" s="1"/>
  <c r="G147" i="50"/>
  <c r="F147" i="50"/>
  <c r="E147" i="50"/>
  <c r="D147" i="50"/>
  <c r="H147" i="50" s="1"/>
  <c r="H146" i="50"/>
  <c r="H145" i="50"/>
  <c r="H144" i="50"/>
  <c r="G143" i="50"/>
  <c r="D143" i="50"/>
  <c r="G142" i="50"/>
  <c r="F142" i="50"/>
  <c r="E142" i="50"/>
  <c r="D142" i="50"/>
  <c r="H142" i="50" s="1"/>
  <c r="G141" i="50"/>
  <c r="F141" i="50"/>
  <c r="F143" i="50" s="1"/>
  <c r="E141" i="50"/>
  <c r="E143" i="50" s="1"/>
  <c r="D141" i="50"/>
  <c r="H141" i="50" s="1"/>
  <c r="G140" i="50"/>
  <c r="F140" i="50"/>
  <c r="E140" i="50"/>
  <c r="D140" i="50"/>
  <c r="H140" i="50" s="1"/>
  <c r="H139" i="50"/>
  <c r="H138" i="50"/>
  <c r="H137" i="50"/>
  <c r="G136" i="50"/>
  <c r="F136" i="50"/>
  <c r="G135" i="50"/>
  <c r="F135" i="50"/>
  <c r="E135" i="50"/>
  <c r="D135" i="50"/>
  <c r="H135" i="50" s="1"/>
  <c r="G134" i="50"/>
  <c r="F134" i="50"/>
  <c r="E134" i="50"/>
  <c r="E136" i="50" s="1"/>
  <c r="D134" i="50"/>
  <c r="H134" i="50" s="1"/>
  <c r="G133" i="50"/>
  <c r="F133" i="50"/>
  <c r="E133" i="50"/>
  <c r="D133" i="50"/>
  <c r="H133" i="50" s="1"/>
  <c r="H132" i="50"/>
  <c r="H131" i="50"/>
  <c r="H130" i="50"/>
  <c r="F129" i="50"/>
  <c r="E129" i="50"/>
  <c r="G128" i="50"/>
  <c r="F128" i="50"/>
  <c r="E128" i="50"/>
  <c r="D128" i="50"/>
  <c r="H128" i="50" s="1"/>
  <c r="H127" i="50"/>
  <c r="G127" i="50"/>
  <c r="G129" i="50" s="1"/>
  <c r="F127" i="50"/>
  <c r="E127" i="50"/>
  <c r="D127" i="50"/>
  <c r="D129" i="50" s="1"/>
  <c r="G126" i="50"/>
  <c r="F126" i="50"/>
  <c r="E126" i="50"/>
  <c r="D126" i="50"/>
  <c r="H126" i="50" s="1"/>
  <c r="H125" i="50"/>
  <c r="H124" i="50"/>
  <c r="H123" i="50"/>
  <c r="E122" i="50"/>
  <c r="D122" i="50"/>
  <c r="G121" i="50"/>
  <c r="F121" i="50"/>
  <c r="E121" i="50"/>
  <c r="D121" i="50"/>
  <c r="H121" i="50" s="1"/>
  <c r="G120" i="50"/>
  <c r="G122" i="50" s="1"/>
  <c r="F120" i="50"/>
  <c r="F122" i="50" s="1"/>
  <c r="E120" i="50"/>
  <c r="D120" i="50"/>
  <c r="H120" i="50" s="1"/>
  <c r="G119" i="50"/>
  <c r="F119" i="50"/>
  <c r="E119" i="50"/>
  <c r="D119" i="50"/>
  <c r="H119" i="50" s="1"/>
  <c r="H118" i="50"/>
  <c r="H117" i="50"/>
  <c r="H116" i="50"/>
  <c r="D115" i="50"/>
  <c r="G114" i="50"/>
  <c r="F114" i="50"/>
  <c r="E114" i="50"/>
  <c r="D114" i="50"/>
  <c r="H114" i="50" s="1"/>
  <c r="G113" i="50"/>
  <c r="G115" i="50" s="1"/>
  <c r="F113" i="50"/>
  <c r="F115" i="50" s="1"/>
  <c r="E113" i="50"/>
  <c r="E115" i="50" s="1"/>
  <c r="D113" i="50"/>
  <c r="H113" i="50" s="1"/>
  <c r="H115" i="50" s="1"/>
  <c r="G112" i="50"/>
  <c r="F112" i="50"/>
  <c r="E112" i="50"/>
  <c r="D112" i="50"/>
  <c r="H112" i="50" s="1"/>
  <c r="H111" i="50"/>
  <c r="H110" i="50"/>
  <c r="G109" i="50"/>
  <c r="F109" i="50"/>
  <c r="E109" i="50"/>
  <c r="D109" i="50"/>
  <c r="H109" i="50" s="1"/>
  <c r="H108" i="50"/>
  <c r="H107" i="50"/>
  <c r="G106" i="50"/>
  <c r="F106" i="50"/>
  <c r="E106" i="50"/>
  <c r="D106" i="50"/>
  <c r="H106" i="50" s="1"/>
  <c r="H105" i="50"/>
  <c r="H104" i="50"/>
  <c r="H103" i="50"/>
  <c r="E102" i="50"/>
  <c r="G101" i="50"/>
  <c r="F101" i="50"/>
  <c r="E101" i="50"/>
  <c r="D101" i="50"/>
  <c r="H101" i="50" s="1"/>
  <c r="G100" i="50"/>
  <c r="G102" i="50" s="1"/>
  <c r="F100" i="50"/>
  <c r="F102" i="50" s="1"/>
  <c r="E100" i="50"/>
  <c r="D100" i="50"/>
  <c r="D102" i="50" s="1"/>
  <c r="H99" i="50"/>
  <c r="G99" i="50"/>
  <c r="F99" i="50"/>
  <c r="E99" i="50"/>
  <c r="D99" i="50"/>
  <c r="H98" i="50"/>
  <c r="H97" i="50"/>
  <c r="H96" i="50"/>
  <c r="H92" i="50"/>
  <c r="D91" i="50"/>
  <c r="G90" i="50"/>
  <c r="G94" i="50" s="1"/>
  <c r="F90" i="50"/>
  <c r="F94" i="50" s="1"/>
  <c r="E90" i="50"/>
  <c r="E94" i="50" s="1"/>
  <c r="D90" i="50"/>
  <c r="D94" i="50" s="1"/>
  <c r="H94" i="50" s="1"/>
  <c r="G89" i="50"/>
  <c r="G91" i="50" s="1"/>
  <c r="F89" i="50"/>
  <c r="F91" i="50" s="1"/>
  <c r="E89" i="50"/>
  <c r="E93" i="50" s="1"/>
  <c r="E95" i="50" s="1"/>
  <c r="D89" i="50"/>
  <c r="D93" i="50" s="1"/>
  <c r="G88" i="50"/>
  <c r="F88" i="50"/>
  <c r="E88" i="50"/>
  <c r="D88" i="50"/>
  <c r="H88" i="50" s="1"/>
  <c r="H87" i="50"/>
  <c r="H86" i="50"/>
  <c r="G85" i="50"/>
  <c r="F85" i="50"/>
  <c r="E85" i="50"/>
  <c r="D85" i="50"/>
  <c r="H85" i="50" s="1"/>
  <c r="H84" i="50"/>
  <c r="H83" i="50"/>
  <c r="H82" i="50"/>
  <c r="F81" i="50"/>
  <c r="G80" i="50"/>
  <c r="F80" i="50"/>
  <c r="E80" i="50"/>
  <c r="D80" i="50"/>
  <c r="H80" i="50" s="1"/>
  <c r="G79" i="50"/>
  <c r="G81" i="50" s="1"/>
  <c r="F79" i="50"/>
  <c r="E79" i="50"/>
  <c r="E81" i="50" s="1"/>
  <c r="D79" i="50"/>
  <c r="D81" i="50" s="1"/>
  <c r="G78" i="50"/>
  <c r="F78" i="50"/>
  <c r="E78" i="50"/>
  <c r="D78" i="50"/>
  <c r="H77" i="50"/>
  <c r="H76" i="50"/>
  <c r="H78" i="50" s="1"/>
  <c r="H75" i="50"/>
  <c r="G75" i="50"/>
  <c r="F75" i="50"/>
  <c r="E75" i="50"/>
  <c r="D75" i="50"/>
  <c r="H74" i="50"/>
  <c r="H73" i="50"/>
  <c r="H72" i="50"/>
  <c r="D71" i="50"/>
  <c r="G70" i="50"/>
  <c r="F70" i="50"/>
  <c r="E70" i="50"/>
  <c r="D70" i="50"/>
  <c r="H70" i="50" s="1"/>
  <c r="G69" i="50"/>
  <c r="G71" i="50" s="1"/>
  <c r="F69" i="50"/>
  <c r="F71" i="50" s="1"/>
  <c r="E69" i="50"/>
  <c r="E71" i="50" s="1"/>
  <c r="D69" i="50"/>
  <c r="H69" i="50" s="1"/>
  <c r="G68" i="50"/>
  <c r="F68" i="50"/>
  <c r="E68" i="50"/>
  <c r="D68" i="50"/>
  <c r="H68" i="50" s="1"/>
  <c r="H67" i="50"/>
  <c r="H66" i="50"/>
  <c r="G65" i="50"/>
  <c r="F65" i="50"/>
  <c r="E65" i="50"/>
  <c r="D65" i="50"/>
  <c r="H65" i="50" s="1"/>
  <c r="H64" i="50"/>
  <c r="H63" i="50"/>
  <c r="H62" i="50"/>
  <c r="F61" i="50"/>
  <c r="G60" i="50"/>
  <c r="F60" i="50"/>
  <c r="E60" i="50"/>
  <c r="D60" i="50"/>
  <c r="H59" i="50"/>
  <c r="G59" i="50"/>
  <c r="G61" i="50" s="1"/>
  <c r="F59" i="50"/>
  <c r="E59" i="50"/>
  <c r="E61" i="50" s="1"/>
  <c r="D59" i="50"/>
  <c r="D61" i="50" s="1"/>
  <c r="H61" i="50" s="1"/>
  <c r="G58" i="50"/>
  <c r="F58" i="50"/>
  <c r="E58" i="50"/>
  <c r="D58" i="50"/>
  <c r="H58" i="50" s="1"/>
  <c r="H57" i="50"/>
  <c r="H56" i="50"/>
  <c r="G55" i="50"/>
  <c r="F55" i="50"/>
  <c r="E55" i="50"/>
  <c r="D55" i="50"/>
  <c r="H55" i="50" s="1"/>
  <c r="H54" i="50"/>
  <c r="H53" i="50"/>
  <c r="G52" i="50"/>
  <c r="F52" i="50"/>
  <c r="E52" i="50"/>
  <c r="D52" i="50"/>
  <c r="H52" i="50" s="1"/>
  <c r="H51" i="50"/>
  <c r="H60" i="50" s="1"/>
  <c r="H50" i="50"/>
  <c r="H49" i="50"/>
  <c r="G48" i="50"/>
  <c r="G47" i="50"/>
  <c r="F47" i="50"/>
  <c r="E47" i="50"/>
  <c r="D47" i="50"/>
  <c r="H47" i="50" s="1"/>
  <c r="G46" i="50"/>
  <c r="F46" i="50"/>
  <c r="F48" i="50" s="1"/>
  <c r="E46" i="50"/>
  <c r="E48" i="50" s="1"/>
  <c r="D46" i="50"/>
  <c r="H46" i="50" s="1"/>
  <c r="G45" i="50"/>
  <c r="F45" i="50"/>
  <c r="E45" i="50"/>
  <c r="D45" i="50"/>
  <c r="H45" i="50" s="1"/>
  <c r="H44" i="50"/>
  <c r="H43" i="50"/>
  <c r="G42" i="50"/>
  <c r="F42" i="50"/>
  <c r="E42" i="50"/>
  <c r="D42" i="50"/>
  <c r="H42" i="50" s="1"/>
  <c r="H41" i="50"/>
  <c r="H40" i="50"/>
  <c r="H39" i="50"/>
  <c r="H35" i="50"/>
  <c r="E34" i="50"/>
  <c r="G33" i="50"/>
  <c r="F33" i="50"/>
  <c r="F37" i="50" s="1"/>
  <c r="E33" i="50"/>
  <c r="D33" i="50"/>
  <c r="H33" i="50" s="1"/>
  <c r="G32" i="50"/>
  <c r="G34" i="50" s="1"/>
  <c r="F32" i="50"/>
  <c r="F34" i="50" s="1"/>
  <c r="E32" i="50"/>
  <c r="D32" i="50"/>
  <c r="D34" i="50" s="1"/>
  <c r="H31" i="50"/>
  <c r="G31" i="50"/>
  <c r="F31" i="50"/>
  <c r="E31" i="50"/>
  <c r="D31" i="50"/>
  <c r="H30" i="50"/>
  <c r="H29" i="50"/>
  <c r="H28" i="50"/>
  <c r="D27" i="50"/>
  <c r="H27" i="50" s="1"/>
  <c r="G26" i="50"/>
  <c r="F26" i="50"/>
  <c r="E26" i="50"/>
  <c r="D26" i="50"/>
  <c r="H26" i="50" s="1"/>
  <c r="G25" i="50"/>
  <c r="G27" i="50" s="1"/>
  <c r="F25" i="50"/>
  <c r="F27" i="50" s="1"/>
  <c r="E25" i="50"/>
  <c r="E27" i="50" s="1"/>
  <c r="D25" i="50"/>
  <c r="H25" i="50" s="1"/>
  <c r="G24" i="50"/>
  <c r="F24" i="50"/>
  <c r="E24" i="50"/>
  <c r="D24" i="50"/>
  <c r="H24" i="50" s="1"/>
  <c r="H23" i="50"/>
  <c r="H22" i="50"/>
  <c r="G21" i="50"/>
  <c r="F21" i="50"/>
  <c r="E21" i="50"/>
  <c r="D21" i="50"/>
  <c r="H21" i="50" s="1"/>
  <c r="H20" i="50"/>
  <c r="H19" i="50"/>
  <c r="H18" i="50"/>
  <c r="F17" i="50"/>
  <c r="G16" i="50"/>
  <c r="G37" i="50" s="1"/>
  <c r="G178" i="50" s="1"/>
  <c r="F16" i="50"/>
  <c r="E16" i="50"/>
  <c r="E37" i="50" s="1"/>
  <c r="D16" i="50"/>
  <c r="D37" i="50" s="1"/>
  <c r="G15" i="50"/>
  <c r="G17" i="50" s="1"/>
  <c r="F15" i="50"/>
  <c r="F36" i="50" s="1"/>
  <c r="E15" i="50"/>
  <c r="E17" i="50" s="1"/>
  <c r="D15" i="50"/>
  <c r="D17" i="50" s="1"/>
  <c r="G14" i="50"/>
  <c r="F14" i="50"/>
  <c r="E14" i="50"/>
  <c r="D14" i="50"/>
  <c r="H14" i="50" s="1"/>
  <c r="H13" i="50"/>
  <c r="H12" i="50"/>
  <c r="G11" i="50"/>
  <c r="F11" i="50"/>
  <c r="E11" i="50"/>
  <c r="D11" i="50"/>
  <c r="H11" i="50" s="1"/>
  <c r="H10" i="50"/>
  <c r="H9" i="50"/>
  <c r="D78" i="47" l="1"/>
  <c r="H78" i="47" s="1"/>
  <c r="F38" i="50"/>
  <c r="D95" i="50"/>
  <c r="H91" i="50"/>
  <c r="H34" i="50"/>
  <c r="H17" i="50"/>
  <c r="D178" i="50"/>
  <c r="H37" i="50"/>
  <c r="H122" i="50"/>
  <c r="H143" i="50"/>
  <c r="E178" i="50"/>
  <c r="F178" i="50"/>
  <c r="H71" i="50"/>
  <c r="H129" i="50"/>
  <c r="H150" i="50"/>
  <c r="H165" i="50"/>
  <c r="D167" i="50"/>
  <c r="H167" i="50" s="1"/>
  <c r="G36" i="50"/>
  <c r="H79" i="50"/>
  <c r="H81" i="50" s="1"/>
  <c r="F93" i="50"/>
  <c r="F95" i="50" s="1"/>
  <c r="H16" i="50"/>
  <c r="H32" i="50"/>
  <c r="D36" i="50"/>
  <c r="D48" i="50"/>
  <c r="H48" i="50" s="1"/>
  <c r="E91" i="50"/>
  <c r="G93" i="50"/>
  <c r="G95" i="50" s="1"/>
  <c r="H100" i="50"/>
  <c r="H102" i="50" s="1"/>
  <c r="D136" i="50"/>
  <c r="H136" i="50" s="1"/>
  <c r="E163" i="50"/>
  <c r="H163" i="50" s="1"/>
  <c r="H15" i="50"/>
  <c r="E36" i="50"/>
  <c r="H89" i="50"/>
  <c r="H161" i="50"/>
  <c r="F163" i="50"/>
  <c r="H90" i="50"/>
  <c r="H162" i="50"/>
  <c r="G38" i="50" l="1"/>
  <c r="G177" i="50"/>
  <c r="G179" i="50" s="1"/>
  <c r="H93" i="50"/>
  <c r="H95" i="50"/>
  <c r="E177" i="50"/>
  <c r="E179" i="50" s="1"/>
  <c r="E38" i="50"/>
  <c r="D38" i="50"/>
  <c r="D177" i="50"/>
  <c r="H36" i="50"/>
  <c r="H178" i="50"/>
  <c r="F177" i="50"/>
  <c r="F179" i="50" s="1"/>
  <c r="H177" i="50" l="1"/>
  <c r="D179" i="50"/>
  <c r="H179" i="50" s="1"/>
  <c r="H38" i="50"/>
</calcChain>
</file>

<file path=xl/sharedStrings.xml><?xml version="1.0" encoding="utf-8"?>
<sst xmlns="http://schemas.openxmlformats.org/spreadsheetml/2006/main" count="313" uniqueCount="87">
  <si>
    <t>Fino a 1 anno</t>
  </si>
  <si>
    <t>Da 1 a 2 anni</t>
  </si>
  <si>
    <t>Da 2 a 3 anni</t>
  </si>
  <si>
    <t>Oltre i 3 anni</t>
  </si>
  <si>
    <t>Totale personale</t>
  </si>
  <si>
    <t>Uomini</t>
  </si>
  <si>
    <t>Donne</t>
  </si>
  <si>
    <t>Dirigenti non medici</t>
  </si>
  <si>
    <t>Personale non dirigente</t>
  </si>
  <si>
    <t>Enti pubblici non economici</t>
  </si>
  <si>
    <t>Ricercatori e Tecnologi</t>
  </si>
  <si>
    <t>Personale livelli</t>
  </si>
  <si>
    <t>Enti di ricerca</t>
  </si>
  <si>
    <t>Ministeri</t>
  </si>
  <si>
    <t>Presidenza del consiglio ministri</t>
  </si>
  <si>
    <t>Università</t>
  </si>
  <si>
    <t>Regioni a statuto speciale e Province autonome</t>
  </si>
  <si>
    <t>Enti art.60, comma 3 - D. Lgs. 165/01</t>
  </si>
  <si>
    <t>Autorità indipendenti</t>
  </si>
  <si>
    <t>1</t>
  </si>
  <si>
    <t>2</t>
  </si>
  <si>
    <r>
      <t xml:space="preserve">Sono incluse le unità di personale della dirigenza medica e non medica con contratto di lavoro a tempo determinato, stipulato ai sensi dell'art. 1 del CCNI 5 agosto 1997 "Area dirigenza medica e veterinaria" e art. 1 del 5 agosto 1997 "Area dirigenza sanitaria, professionale, tecnica ed amministrativa" o ai sensi di analoghe disposizioni a carattere regionale. Non sono rilevate le unità di personale della dirigenza medica e non medica con contratto di lavoro a tempo determinato, stipulato in applicazione dell'art. 15 septies commi 1 e 2 del D.Lgs. 502/92, in quanto compresi nella tipologia "Personale stabile" della  tavola "Occupati nella Pubblica Amministrazione per tipologia di rapporto di lavoro" al seguente link </t>
    </r>
    <r>
      <rPr>
        <sz val="9"/>
        <color indexed="56"/>
        <rFont val="Times New Roman"/>
        <family val="1"/>
      </rPr>
      <t>http://www.aranagenzia.it/index.php/statistiche-e-pubblicazioni/dati-statistici</t>
    </r>
    <r>
      <rPr>
        <sz val="9"/>
        <rFont val="Times New Roman"/>
        <family val="1"/>
      </rPr>
      <t>.</t>
    </r>
  </si>
  <si>
    <r>
      <t>Si precisa che i dati si riferiscono al numero delle persone alla data del 31/12 e</t>
    </r>
    <r>
      <rPr>
        <u/>
        <sz val="9"/>
        <rFont val="Times New Roman"/>
        <family val="1"/>
      </rPr>
      <t xml:space="preserve"> non alle unità uomo/anno o al numero di contratti attivi nell'anno</t>
    </r>
    <r>
      <rPr>
        <sz val="9"/>
        <rFont val="Times New Roman"/>
        <family val="1"/>
      </rPr>
      <t xml:space="preserve">. Non sono compresi i dirigenti a tempo determinato di tutti i comparti (ad eccezione del comparto del Servizio Sanitario nazionale - vedi nota 2). Tali dirigenti a tempo determinato sono classificati diversamente, cioè compresi nella tipologia "Personale stabile" della  tavola "Occupati nella Pubblica Amministrazione per tipologia di rapporto di lavoro" al seguente link </t>
    </r>
    <r>
      <rPr>
        <sz val="9"/>
        <color indexed="56"/>
        <rFont val="Times New Roman"/>
        <family val="1"/>
      </rPr>
      <t>http://www.aranagenzia.it/index.php/statistiche-e-pubblicazioni/dati-statistici</t>
    </r>
    <r>
      <rPr>
        <sz val="9"/>
        <rFont val="Times New Roman"/>
        <family val="1"/>
      </rPr>
      <t>.</t>
    </r>
  </si>
  <si>
    <t>Totale P.A.</t>
  </si>
  <si>
    <t>3</t>
  </si>
  <si>
    <t>Titolo di studio</t>
  </si>
  <si>
    <t>Laurea</t>
  </si>
  <si>
    <t>Diploma superiore</t>
  </si>
  <si>
    <t>Diploma inferiore</t>
  </si>
  <si>
    <t>Totale</t>
  </si>
  <si>
    <r>
      <t>Numero contratti attivi nell'anno</t>
    </r>
    <r>
      <rPr>
        <b/>
        <vertAlign val="superscript"/>
        <sz val="8"/>
        <color indexed="18"/>
        <rFont val="Times New Roman"/>
        <family val="1"/>
      </rPr>
      <t>1</t>
    </r>
  </si>
  <si>
    <t>Durata</t>
  </si>
  <si>
    <t>Tecnico</t>
  </si>
  <si>
    <t>Oltre i 12 mesi</t>
  </si>
  <si>
    <t>Numero delle persone con le quali è stato attivato almeno un contratto co.co.co nel corso dell'anno, nel presupposto che con una stessa persona possono essere stipulati più contratti.</t>
  </si>
  <si>
    <t>Enti lista S13 Istat</t>
  </si>
  <si>
    <t>Per il comparto Università sono compresi gli esercitatori e le collaborazioni didattiche.</t>
  </si>
  <si>
    <r>
      <t xml:space="preserve">Non è compreso il personale a tempo determinato con contratto annuale e con contratto fino al termine dell'attività didattica poichè tale personale è classificato diversamente (vedi tipologia "Altro personale" nella  tavola "Occupati nella Pubblica Amministrazione per tipologia di rapporto di lavoro" al seguente link </t>
    </r>
    <r>
      <rPr>
        <sz val="9"/>
        <color indexed="56"/>
        <rFont val="Times New Roman"/>
        <family val="1"/>
      </rPr>
      <t>http://www.aranagenzia.it/index.php/statistiche-e-pubblicazioni/dati-statistici</t>
    </r>
    <r>
      <rPr>
        <sz val="9"/>
        <rFont val="Times New Roman"/>
        <family val="1"/>
      </rPr>
      <t>).</t>
    </r>
  </si>
  <si>
    <r>
      <t xml:space="preserve">Si precisa che i </t>
    </r>
    <r>
      <rPr>
        <b/>
        <u/>
        <sz val="9"/>
        <rFont val="Times New Roman"/>
        <family val="1"/>
      </rPr>
      <t>contratti attivi nell'anno</t>
    </r>
    <r>
      <rPr>
        <sz val="9"/>
        <rFont val="Times New Roman"/>
        <family val="1"/>
      </rPr>
      <t xml:space="preserve"> sono quelli iniziati nell'anno precedente (o in anni precedenti) e in corso d'anno, nonché quelli conferiti nell'anno in corso e che potrebbero proseguire negli anni successivi.</t>
    </r>
  </si>
  <si>
    <t>Il personale che ha il 31/12 come ultimo giorno di lavoro è rilevato solo se abbia già sottoscritto un successivo contratto valido a partire dal 1° gennaio.</t>
  </si>
  <si>
    <t>Personale elevate professionalità</t>
  </si>
  <si>
    <r>
      <t xml:space="preserve">Si precisa che i dati si riferiscono al numero delle persone alla data del 31/12 e </t>
    </r>
    <r>
      <rPr>
        <u/>
        <sz val="9"/>
        <rFont val="Times New Roman"/>
        <family val="1"/>
      </rPr>
      <t>non</t>
    </r>
    <r>
      <rPr>
        <sz val="9"/>
        <rFont val="Times New Roman"/>
        <family val="1"/>
      </rPr>
      <t xml:space="preserve"> alle unità uomo/anno o al numero di contratti attivi nell'anno.</t>
    </r>
  </si>
  <si>
    <r>
      <t>Personale che ha avuto almeno un contratto di collaborazione coordinata e continuativa attivo nel corso dell'anno per titolo di studio</t>
    </r>
    <r>
      <rPr>
        <b/>
        <vertAlign val="superscript"/>
        <sz val="9"/>
        <color indexed="18"/>
        <rFont val="Times New Roman"/>
        <family val="1"/>
      </rPr>
      <t>1</t>
    </r>
  </si>
  <si>
    <t>Tipologia professionale</t>
  </si>
  <si>
    <t>Categorie di personale, genere e comparti</t>
  </si>
  <si>
    <t>Anni e anzianità di servizio maturata al 31/12, anche in modo non continuativo, nell'attuale o in altre amministrazioni</t>
  </si>
  <si>
    <t>SANITA'</t>
  </si>
  <si>
    <t>FUNZIONI CENTRALI</t>
  </si>
  <si>
    <t>ISTRUZIONE E RICERCA</t>
  </si>
  <si>
    <t>FUNZIONI LOCALI</t>
  </si>
  <si>
    <t>COMPARTO AUTONOMO O FUORI COMPARTO</t>
  </si>
  <si>
    <t>ENAC</t>
  </si>
  <si>
    <t>ENTI ART. 70 - Unioncamere</t>
  </si>
  <si>
    <t>PERSONALE IN REGIME DI DIRITTO PUBBLICO</t>
  </si>
  <si>
    <t xml:space="preserve">Dirigenti </t>
  </si>
  <si>
    <t>Professionisti</t>
  </si>
  <si>
    <t>Insegnanti</t>
  </si>
  <si>
    <t>Personale tecnico amministrativo</t>
  </si>
  <si>
    <t>Personale docente</t>
  </si>
  <si>
    <t>ASI</t>
  </si>
  <si>
    <t>Dirigenti medici e sanitari</t>
  </si>
  <si>
    <t>Personale ATA</t>
  </si>
  <si>
    <t>Professori e ricercatori universitari</t>
  </si>
  <si>
    <r>
      <t xml:space="preserve">SANITA' </t>
    </r>
    <r>
      <rPr>
        <b/>
        <vertAlign val="superscript"/>
        <sz val="9.9"/>
        <color indexed="18"/>
        <rFont val="Times New Roman"/>
        <family val="1"/>
      </rPr>
      <t>3</t>
    </r>
  </si>
  <si>
    <r>
      <t xml:space="preserve">ISTRUZIONE E RICERCA </t>
    </r>
    <r>
      <rPr>
        <b/>
        <vertAlign val="superscript"/>
        <sz val="9.9"/>
        <color indexed="18"/>
        <rFont val="Times New Roman"/>
        <family val="1"/>
      </rPr>
      <t>2</t>
    </r>
  </si>
  <si>
    <t>Comparti/Settori</t>
  </si>
  <si>
    <t>Giuridico/
Amministrativo</t>
  </si>
  <si>
    <t>Economico/
Sanitario/
Ricerca</t>
  </si>
  <si>
    <t>1 - 3 
mesi</t>
  </si>
  <si>
    <t>4 - 6 
mesi</t>
  </si>
  <si>
    <t>7 - 12 
mesi</t>
  </si>
  <si>
    <r>
      <t>Contratti attivi nell'anno</t>
    </r>
    <r>
      <rPr>
        <b/>
        <vertAlign val="superscript"/>
        <sz val="8"/>
        <color indexed="18"/>
        <rFont val="Times New Roman"/>
        <family val="1"/>
      </rPr>
      <t xml:space="preserve">1 </t>
    </r>
    <r>
      <rPr>
        <b/>
        <sz val="8"/>
        <color indexed="18"/>
        <rFont val="Times New Roman"/>
        <family val="1"/>
      </rPr>
      <t>con
compenso 
superiore a 
20.000 €</t>
    </r>
  </si>
  <si>
    <t>Unioncamere</t>
  </si>
  <si>
    <t>A.F.A.M.</t>
  </si>
  <si>
    <t xml:space="preserve">SANITA' </t>
  </si>
  <si>
    <t xml:space="preserve">ISTRUZIONE E RICERCA </t>
  </si>
  <si>
    <r>
      <t>Numero di contratti di collaborazione coordinata e continuativa attivi nel corso dell'anno</t>
    </r>
    <r>
      <rPr>
        <b/>
        <sz val="12"/>
        <color indexed="18"/>
        <rFont val="Times New Roman"/>
        <family val="1"/>
      </rPr>
      <t xml:space="preserve"> per tipologia, durata e compenso</t>
    </r>
  </si>
  <si>
    <r>
      <t>Personale con contratto a tempo determinato</t>
    </r>
    <r>
      <rPr>
        <b/>
        <vertAlign val="superscript"/>
        <sz val="14"/>
        <color rgb="FF003366"/>
        <rFont val="Times New Roman"/>
        <family val="1"/>
      </rPr>
      <t>1</t>
    </r>
    <r>
      <rPr>
        <b/>
        <sz val="16"/>
        <color indexed="56"/>
        <rFont val="Times New Roman"/>
        <family val="1"/>
      </rPr>
      <t xml:space="preserve"> per comparti di contrattazione</t>
    </r>
  </si>
  <si>
    <r>
      <t>Personale con contratto di collaborazione coordinata e continuativa</t>
    </r>
    <r>
      <rPr>
        <b/>
        <vertAlign val="superscript"/>
        <sz val="14"/>
        <color theme="3"/>
        <rFont val="Times New Roman"/>
        <family val="1"/>
      </rPr>
      <t>1</t>
    </r>
    <r>
      <rPr>
        <b/>
        <sz val="18"/>
        <color indexed="56"/>
        <rFont val="Times New Roman"/>
        <family val="1"/>
      </rPr>
      <t xml:space="preserve"> per comparti di contrattazione</t>
    </r>
  </si>
  <si>
    <r>
      <t>Distribuzione del personale con contratto collaborazione coordinata e continuativa</t>
    </r>
    <r>
      <rPr>
        <b/>
        <vertAlign val="superscript"/>
        <sz val="14"/>
        <color rgb="FF000080"/>
        <rFont val="Times New Roman"/>
        <family val="1"/>
      </rPr>
      <t>1</t>
    </r>
    <r>
      <rPr>
        <b/>
        <sz val="16"/>
        <color indexed="18"/>
        <rFont val="Times New Roman"/>
        <family val="1"/>
      </rPr>
      <t xml:space="preserve"> per anzianità di rapporto</t>
    </r>
  </si>
  <si>
    <t>Anno 2019</t>
  </si>
  <si>
    <r>
      <t>Personale con contratto a tempo determinato</t>
    </r>
    <r>
      <rPr>
        <b/>
        <vertAlign val="superscript"/>
        <sz val="16"/>
        <color indexed="18"/>
        <rFont val="Times New Roman"/>
        <family val="1"/>
      </rPr>
      <t xml:space="preserve">1 </t>
    </r>
    <r>
      <rPr>
        <b/>
        <sz val="16"/>
        <color indexed="18"/>
        <rFont val="Times New Roman"/>
        <family val="1"/>
      </rPr>
      <t>per anzianità di rapporto, categoria e sesso</t>
    </r>
  </si>
  <si>
    <r>
      <t xml:space="preserve">Scuola </t>
    </r>
    <r>
      <rPr>
        <b/>
        <vertAlign val="superscript"/>
        <sz val="9"/>
        <color indexed="18"/>
        <rFont val="Times New Roman"/>
        <family val="1"/>
      </rPr>
      <t>3</t>
    </r>
  </si>
  <si>
    <r>
      <t xml:space="preserve">A.F.A.M. </t>
    </r>
    <r>
      <rPr>
        <b/>
        <vertAlign val="superscript"/>
        <sz val="9"/>
        <color indexed="18"/>
        <rFont val="Times New Roman"/>
        <family val="1"/>
      </rPr>
      <t>3</t>
    </r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</si>
  <si>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06/09/2021</t>
    </r>
  </si>
  <si>
    <r>
      <rPr>
        <b/>
        <sz val="8.1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06/09/2021</t>
    </r>
  </si>
  <si>
    <t>Università2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</si>
</sst>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;\-#,##0;\-"/>
  </numFmts>
  <fonts count="42" x14ac:knownFonts="1">
    <font>
      <sz val="11"/>
      <color theme="1"/>
      <name val="Calibri"/>
      <family val="2"/>
      <scheme val="minor"/>
    </font>
    <font>
      <b/>
      <sz val="12"/>
      <color indexed="18"/>
      <name val="Times New Roman"/>
      <family val="1"/>
    </font>
    <font>
      <sz val="10"/>
      <name val="Times New Roman"/>
      <family val="1"/>
    </font>
    <font>
      <b/>
      <sz val="14"/>
      <color indexed="21"/>
      <name val="Times New Roman"/>
      <family val="1"/>
    </font>
    <font>
      <b/>
      <sz val="9"/>
      <color indexed="18"/>
      <name val="Times New Roman"/>
      <family val="1"/>
    </font>
    <font>
      <sz val="9"/>
      <name val="Times New Roman"/>
      <family val="1"/>
    </font>
    <font>
      <b/>
      <sz val="9"/>
      <color indexed="21"/>
      <name val="Times New Roman"/>
      <family val="1"/>
    </font>
    <font>
      <sz val="10"/>
      <name val="Arial"/>
      <family val="2"/>
    </font>
    <font>
      <b/>
      <sz val="8"/>
      <color indexed="18"/>
      <name val="Times New Roman"/>
      <family val="1"/>
    </font>
    <font>
      <sz val="10"/>
      <color indexed="8"/>
      <name val="Tahoma"/>
      <family val="2"/>
    </font>
    <font>
      <sz val="10"/>
      <color indexed="21"/>
      <name val="Times New Roman"/>
      <family val="1"/>
    </font>
    <font>
      <i/>
      <sz val="11"/>
      <color indexed="21"/>
      <name val="Times New Roman"/>
      <family val="1"/>
    </font>
    <font>
      <vertAlign val="superscript"/>
      <sz val="9"/>
      <name val="Times New Roman"/>
      <family val="1"/>
    </font>
    <font>
      <b/>
      <sz val="9"/>
      <name val="Times New Roman"/>
      <family val="1"/>
    </font>
    <font>
      <b/>
      <i/>
      <sz val="9"/>
      <color indexed="18"/>
      <name val="Times New Roman"/>
      <family val="1"/>
    </font>
    <font>
      <b/>
      <vertAlign val="superscript"/>
      <sz val="9"/>
      <color indexed="18"/>
      <name val="Times New Roman"/>
      <family val="1"/>
    </font>
    <font>
      <b/>
      <sz val="18"/>
      <color indexed="56"/>
      <name val="Times New Roman"/>
      <family val="1"/>
    </font>
    <font>
      <u/>
      <sz val="9"/>
      <name val="Times New Roman"/>
      <family val="1"/>
    </font>
    <font>
      <sz val="9"/>
      <color indexed="56"/>
      <name val="Times New Roman"/>
      <family val="1"/>
    </font>
    <font>
      <b/>
      <sz val="16"/>
      <color indexed="18"/>
      <name val="Times New Roman"/>
      <family val="1"/>
    </font>
    <font>
      <b/>
      <vertAlign val="superscript"/>
      <sz val="16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6"/>
      <color indexed="56"/>
      <name val="Times New Roman"/>
      <family val="1"/>
    </font>
    <font>
      <b/>
      <vertAlign val="superscript"/>
      <sz val="8"/>
      <color indexed="18"/>
      <name val="Times New Roman"/>
      <family val="1"/>
    </font>
    <font>
      <b/>
      <u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8"/>
      <color theme="3"/>
      <name val="Times New Roman"/>
      <family val="1"/>
    </font>
    <font>
      <b/>
      <sz val="12"/>
      <color rgb="FF000080"/>
      <name val="Times New Roman"/>
      <family val="1"/>
    </font>
    <font>
      <b/>
      <sz val="11"/>
      <color theme="3"/>
      <name val="Times New Roman"/>
      <family val="1"/>
    </font>
    <font>
      <b/>
      <sz val="16"/>
      <color theme="3"/>
      <name val="Times New Roman"/>
      <family val="1"/>
    </font>
    <font>
      <sz val="9"/>
      <color indexed="18"/>
      <name val="Times New Roman"/>
      <family val="1"/>
    </font>
    <font>
      <b/>
      <sz val="10"/>
      <name val="Times New Roman"/>
      <family val="1"/>
    </font>
    <font>
      <b/>
      <sz val="9"/>
      <color rgb="FF000080"/>
      <name val="Times New Roman"/>
      <family val="1"/>
    </font>
    <font>
      <i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vertAlign val="superscript"/>
      <sz val="9.9"/>
      <color indexed="18"/>
      <name val="Times New Roman"/>
      <family val="1"/>
    </font>
    <font>
      <b/>
      <vertAlign val="superscript"/>
      <sz val="14"/>
      <color theme="3"/>
      <name val="Times New Roman"/>
      <family val="1"/>
    </font>
    <font>
      <b/>
      <vertAlign val="superscript"/>
      <sz val="14"/>
      <color rgb="FF000080"/>
      <name val="Times New Roman"/>
      <family val="1"/>
    </font>
    <font>
      <b/>
      <vertAlign val="superscript"/>
      <sz val="14"/>
      <color rgb="FF003366"/>
      <name val="Times New Roman"/>
      <family val="1"/>
    </font>
    <font>
      <b/>
      <sz val="8.1"/>
      <name val="Times New Roman"/>
      <family val="1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25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9" fontId="25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Protection="1">
      <protection locked="0"/>
    </xf>
    <xf numFmtId="3" fontId="2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8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quotePrefix="1" applyFont="1" applyFill="1" applyBorder="1" applyAlignment="1" applyProtection="1">
      <alignment vertical="top"/>
      <protection locked="0"/>
    </xf>
    <xf numFmtId="0" fontId="5" fillId="0" borderId="0" xfId="3" applyFont="1" applyFill="1" applyBorder="1" applyAlignment="1" applyProtection="1">
      <alignment horizontal="left" vertical="center"/>
      <protection locked="0"/>
    </xf>
    <xf numFmtId="165" fontId="5" fillId="0" borderId="0" xfId="0" applyNumberFormat="1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165" fontId="5" fillId="5" borderId="0" xfId="0" applyNumberFormat="1" applyFont="1" applyFill="1" applyBorder="1" applyAlignment="1" applyProtection="1">
      <alignment vertical="top" wrapText="1"/>
      <protection locked="0"/>
    </xf>
    <xf numFmtId="0" fontId="4" fillId="6" borderId="0" xfId="3" applyFont="1" applyFill="1" applyBorder="1" applyAlignment="1" applyProtection="1">
      <alignment vertical="center"/>
      <protection locked="0"/>
    </xf>
    <xf numFmtId="165" fontId="14" fillId="6" borderId="0" xfId="3" applyNumberFormat="1" applyFont="1" applyFill="1" applyBorder="1" applyAlignment="1" applyProtection="1">
      <alignment horizontal="right" vertical="center"/>
      <protection locked="0"/>
    </xf>
    <xf numFmtId="0" fontId="4" fillId="2" borderId="0" xfId="3" applyFont="1" applyFill="1" applyBorder="1" applyAlignment="1" applyProtection="1">
      <alignment horizontal="left" vertical="center"/>
      <protection locked="0"/>
    </xf>
    <xf numFmtId="165" fontId="4" fillId="2" borderId="0" xfId="3" applyNumberFormat="1" applyFont="1" applyFill="1" applyBorder="1" applyAlignment="1" applyProtection="1">
      <alignment horizontal="left" vertical="center"/>
      <protection locked="0"/>
    </xf>
    <xf numFmtId="165" fontId="13" fillId="0" borderId="0" xfId="1" applyNumberFormat="1" applyFont="1" applyFill="1" applyBorder="1" applyAlignment="1" applyProtection="1">
      <alignment vertical="top" wrapText="1"/>
      <protection locked="0"/>
    </xf>
    <xf numFmtId="0" fontId="4" fillId="3" borderId="0" xfId="2" applyFont="1" applyFill="1" applyBorder="1" applyAlignment="1" applyProtection="1">
      <alignment vertical="center"/>
      <protection locked="0"/>
    </xf>
    <xf numFmtId="165" fontId="14" fillId="4" borderId="0" xfId="3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Protection="1">
      <protection locked="0"/>
    </xf>
    <xf numFmtId="0" fontId="26" fillId="0" borderId="0" xfId="0" applyFont="1" applyFill="1" applyProtection="1">
      <protection locked="0"/>
    </xf>
    <xf numFmtId="165" fontId="13" fillId="5" borderId="0" xfId="1" applyNumberFormat="1" applyFont="1" applyFill="1" applyBorder="1" applyAlignment="1" applyProtection="1">
      <alignment vertical="top" wrapText="1"/>
      <protection locked="0"/>
    </xf>
    <xf numFmtId="165" fontId="5" fillId="0" borderId="0" xfId="0" applyNumberFormat="1" applyFont="1" applyFill="1" applyAlignment="1" applyProtection="1">
      <alignment horizontal="right"/>
      <protection locked="0"/>
    </xf>
    <xf numFmtId="3" fontId="2" fillId="7" borderId="0" xfId="0" applyNumberFormat="1" applyFont="1" applyFill="1" applyAlignment="1" applyProtection="1">
      <alignment horizontal="right"/>
      <protection locked="0"/>
    </xf>
    <xf numFmtId="3" fontId="5" fillId="7" borderId="0" xfId="0" applyNumberFormat="1" applyFont="1" applyFill="1" applyAlignment="1" applyProtection="1">
      <alignment horizontal="right"/>
      <protection locked="0"/>
    </xf>
    <xf numFmtId="0" fontId="8" fillId="7" borderId="0" xfId="4" applyFont="1" applyFill="1" applyBorder="1" applyAlignment="1" applyProtection="1">
      <alignment horizontal="center" vertical="center" wrapText="1"/>
      <protection locked="0"/>
    </xf>
    <xf numFmtId="0" fontId="11" fillId="7" borderId="0" xfId="0" applyNumberFormat="1" applyFont="1" applyFill="1" applyBorder="1" applyAlignment="1" applyProtection="1">
      <alignment horizontal="right" vertical="center"/>
      <protection locked="0"/>
    </xf>
    <xf numFmtId="165" fontId="5" fillId="7" borderId="0" xfId="0" applyNumberFormat="1" applyFont="1" applyFill="1" applyBorder="1" applyAlignment="1" applyProtection="1">
      <alignment vertical="top" wrapText="1"/>
      <protection locked="0"/>
    </xf>
    <xf numFmtId="165" fontId="2" fillId="7" borderId="0" xfId="0" applyNumberFormat="1" applyFont="1" applyFill="1" applyAlignment="1" applyProtection="1">
      <alignment horizontal="right"/>
      <protection locked="0"/>
    </xf>
    <xf numFmtId="165" fontId="4" fillId="7" borderId="0" xfId="3" applyNumberFormat="1" applyFont="1" applyFill="1" applyBorder="1" applyAlignment="1" applyProtection="1">
      <alignment horizontal="left" vertical="center"/>
      <protection locked="0"/>
    </xf>
    <xf numFmtId="165" fontId="14" fillId="7" borderId="0" xfId="3" applyNumberFormat="1" applyFont="1" applyFill="1" applyBorder="1" applyAlignment="1" applyProtection="1">
      <alignment horizontal="right" vertical="center"/>
      <protection locked="0"/>
    </xf>
    <xf numFmtId="0" fontId="2" fillId="7" borderId="0" xfId="0" applyFont="1" applyFill="1" applyBorder="1" applyProtection="1"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Alignment="1" applyProtection="1">
      <alignment vertical="center"/>
      <protection locked="0"/>
    </xf>
    <xf numFmtId="3" fontId="4" fillId="2" borderId="0" xfId="3" applyNumberFormat="1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8" fillId="0" borderId="0" xfId="3" applyFont="1" applyFill="1" applyBorder="1" applyAlignment="1" applyProtection="1">
      <alignment horizontal="center" vertical="center" wrapText="1"/>
      <protection locked="0"/>
    </xf>
    <xf numFmtId="0" fontId="8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/>
      <protection locked="0"/>
    </xf>
    <xf numFmtId="0" fontId="8" fillId="0" borderId="0" xfId="4" applyFont="1" applyFill="1" applyBorder="1" applyAlignment="1" applyProtection="1">
      <alignment horizontal="center" vertical="center"/>
      <protection locked="0"/>
    </xf>
    <xf numFmtId="3" fontId="4" fillId="0" borderId="0" xfId="3" applyNumberFormat="1" applyFont="1" applyFill="1" applyBorder="1" applyAlignment="1" applyProtection="1">
      <alignment vertical="center"/>
      <protection locked="0"/>
    </xf>
    <xf numFmtId="3" fontId="4" fillId="0" borderId="0" xfId="3" applyNumberFormat="1" applyFont="1" applyFill="1" applyBorder="1" applyAlignment="1" applyProtection="1">
      <alignment horizontal="left" vertical="center"/>
      <protection locked="0"/>
    </xf>
    <xf numFmtId="9" fontId="2" fillId="0" borderId="0" xfId="5" applyFont="1" applyFill="1" applyProtection="1"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165" fontId="4" fillId="4" borderId="0" xfId="3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>
      <alignment wrapText="1"/>
    </xf>
    <xf numFmtId="0" fontId="30" fillId="0" borderId="0" xfId="0" applyFont="1" applyAlignment="1"/>
    <xf numFmtId="0" fontId="4" fillId="4" borderId="0" xfId="4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2" fillId="0" borderId="0" xfId="0" applyFont="1" applyFill="1" applyProtection="1">
      <protection locked="0"/>
    </xf>
    <xf numFmtId="0" fontId="4" fillId="6" borderId="0" xfId="0" applyFont="1" applyFill="1" applyBorder="1" applyAlignment="1" applyProtection="1">
      <alignment vertical="center"/>
      <protection locked="0"/>
    </xf>
    <xf numFmtId="0" fontId="33" fillId="4" borderId="0" xfId="4" applyFont="1" applyFill="1" applyBorder="1" applyAlignment="1" applyProtection="1">
      <alignment horizontal="center" vertical="center" wrapText="1"/>
      <protection locked="0"/>
    </xf>
    <xf numFmtId="0" fontId="34" fillId="0" borderId="0" xfId="0" applyNumberFormat="1" applyFont="1" applyFill="1" applyBorder="1" applyAlignment="1" applyProtection="1">
      <alignment horizontal="right" vertical="center"/>
      <protection locked="0"/>
    </xf>
    <xf numFmtId="0" fontId="3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2" fillId="7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3" fontId="2" fillId="0" borderId="0" xfId="0" applyNumberFormat="1" applyFont="1" applyFill="1" applyAlignment="1" applyProtection="1">
      <alignment horizontal="right" vertical="top"/>
      <protection locked="0"/>
    </xf>
    <xf numFmtId="3" fontId="2" fillId="7" borderId="0" xfId="0" applyNumberFormat="1" applyFont="1" applyFill="1" applyAlignment="1" applyProtection="1">
      <alignment horizontal="right" vertical="top"/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Protection="1">
      <protection locked="0"/>
    </xf>
    <xf numFmtId="3" fontId="4" fillId="6" borderId="0" xfId="3" applyNumberFormat="1" applyFont="1" applyFill="1" applyBorder="1" applyAlignment="1" applyProtection="1">
      <alignment vertical="center"/>
      <protection locked="0"/>
    </xf>
    <xf numFmtId="3" fontId="14" fillId="7" borderId="0" xfId="3" applyNumberFormat="1" applyFont="1" applyFill="1" applyBorder="1" applyAlignment="1" applyProtection="1">
      <alignment horizontal="right" vertical="center"/>
      <protection locked="0"/>
    </xf>
    <xf numFmtId="3" fontId="4" fillId="7" borderId="0" xfId="3" applyNumberFormat="1" applyFont="1" applyFill="1" applyBorder="1" applyAlignment="1" applyProtection="1">
      <alignment horizontal="left" vertical="center"/>
      <protection locked="0"/>
    </xf>
    <xf numFmtId="3" fontId="14" fillId="6" borderId="0" xfId="3" applyNumberFormat="1" applyFont="1" applyFill="1" applyBorder="1" applyAlignment="1" applyProtection="1">
      <alignment horizontal="right" vertical="center"/>
      <protection locked="0"/>
    </xf>
    <xf numFmtId="3" fontId="4" fillId="3" borderId="0" xfId="2" applyNumberFormat="1" applyFont="1" applyFill="1" applyBorder="1" applyAlignment="1" applyProtection="1">
      <alignment vertical="center"/>
      <protection locked="0"/>
    </xf>
    <xf numFmtId="3" fontId="14" fillId="4" borderId="0" xfId="3" applyNumberFormat="1" applyFont="1" applyFill="1" applyBorder="1" applyAlignment="1" applyProtection="1">
      <alignment horizontal="right" vertical="center"/>
      <protection locked="0"/>
    </xf>
    <xf numFmtId="3" fontId="13" fillId="0" borderId="0" xfId="0" applyNumberFormat="1" applyFont="1" applyFill="1" applyProtection="1">
      <protection locked="0"/>
    </xf>
    <xf numFmtId="165" fontId="5" fillId="0" borderId="0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 applyProtection="1">
      <alignment vertical="center"/>
      <protection locked="0"/>
    </xf>
    <xf numFmtId="0" fontId="31" fillId="4" borderId="0" xfId="4" applyFont="1" applyFill="1" applyBorder="1" applyAlignment="1" applyProtection="1">
      <alignment horizontal="center" vertical="center" wrapText="1"/>
      <protection locked="0"/>
    </xf>
    <xf numFmtId="165" fontId="31" fillId="2" borderId="0" xfId="3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protection locked="0"/>
    </xf>
    <xf numFmtId="165" fontId="13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horizontal="left" wrapText="1"/>
      <protection locked="0"/>
    </xf>
    <xf numFmtId="0" fontId="4" fillId="3" borderId="0" xfId="3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8" fillId="3" borderId="0" xfId="3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NumberFormat="1" applyFont="1"/>
  </cellXfs>
  <cellStyles count="6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  <cellStyle name="Normale_Aran2009-01-02_orig&amp;ConIstat" xfId="4" xr:uid="{00000000-0005-0000-0000-000004000000}"/>
    <cellStyle name="Percentuale" xfId="5" builtinId="5"/>
  </cellStyles>
  <dxfs count="0"/>
  <tableStyles count="0" defaultTableStyle="TableStyleMedium2" defaultPivotStyle="PivotStyleLight16"/>
  <colors>
    <mruColors>
      <color rgb="FF000080"/>
      <color rgb="FF004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39571998471445"/>
          <c:y val="9.7981583295661367E-2"/>
          <c:w val="0.70977785979877517"/>
          <c:h val="0.82735359480009441"/>
        </c:manualLayout>
      </c:layout>
      <c:barChart>
        <c:barDir val="bar"/>
        <c:grouping val="clustered"/>
        <c:varyColors val="0"/>
        <c:ser>
          <c:idx val="0"/>
          <c:order val="0"/>
          <c:tx>
            <c:v>U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0.44222222222222224</c:v>
              </c:pt>
              <c:pt idx="1">
                <c:v>0.44006170118995153</c:v>
              </c:pt>
              <c:pt idx="2">
                <c:v>0.40880420499342968</c:v>
              </c:pt>
              <c:pt idx="3">
                <c:v>0.30503549710930711</c:v>
              </c:pt>
              <c:pt idx="4">
                <c:v>0.32673200405542413</c:v>
              </c:pt>
              <c:pt idx="5">
                <c:v>0.57653333333333334</c:v>
              </c:pt>
            </c:numLit>
          </c:val>
          <c:extLst>
            <c:ext xmlns:c16="http://schemas.microsoft.com/office/drawing/2014/chart" uri="{C3380CC4-5D6E-409C-BE32-E72D297353CC}">
              <c16:uniqueId val="{00000000-DEDC-434A-973B-2406E726134E}"/>
            </c:ext>
          </c:extLst>
        </c:ser>
        <c:ser>
          <c:idx val="1"/>
          <c:order val="1"/>
          <c:tx>
            <c:v>D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0.55777777777777782</c:v>
              </c:pt>
              <c:pt idx="1">
                <c:v>0.55993829881004853</c:v>
              </c:pt>
              <c:pt idx="2">
                <c:v>0.59119579500657027</c:v>
              </c:pt>
              <c:pt idx="3">
                <c:v>0.69496450289069289</c:v>
              </c:pt>
              <c:pt idx="4">
                <c:v>0.67326799594457587</c:v>
              </c:pt>
              <c:pt idx="5">
                <c:v>0.42346666666666666</c:v>
              </c:pt>
            </c:numLit>
          </c:val>
          <c:extLst>
            <c:ext xmlns:c16="http://schemas.microsoft.com/office/drawing/2014/chart" uri="{C3380CC4-5D6E-409C-BE32-E72D297353CC}">
              <c16:uniqueId val="{00000001-DEDC-434A-973B-2406E726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258816"/>
        <c:axId val="108260352"/>
      </c:barChart>
      <c:catAx>
        <c:axId val="108258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08260352"/>
        <c:crosses val="autoZero"/>
        <c:auto val="1"/>
        <c:lblAlgn val="ctr"/>
        <c:lblOffset val="100"/>
        <c:noMultiLvlLbl val="0"/>
      </c:catAx>
      <c:valAx>
        <c:axId val="108260352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108258816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34174034886264221"/>
          <c:y val="2.1328516288772692E-2"/>
          <c:w val="0.33988345069201154"/>
          <c:h val="6.842374463260310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831399156885307"/>
          <c:y val="0.12397206455264273"/>
          <c:w val="0.54680422914664228"/>
          <c:h val="0.81618871262864645"/>
        </c:manualLayout>
      </c:layout>
      <c:barChart>
        <c:barDir val="bar"/>
        <c:grouping val="clustered"/>
        <c:varyColors val="0"/>
        <c:ser>
          <c:idx val="0"/>
          <c:order val="0"/>
          <c:tx>
            <c:v>U</c:v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42-4BCD-BC41-CEEE9E390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</c:strLit>
          </c:cat>
          <c:val>
            <c:numLit>
              <c:formatCode>0%</c:formatCode>
              <c:ptCount val="5"/>
              <c:pt idx="0">
                <c:v>0.46385542168674698</c:v>
              </c:pt>
              <c:pt idx="1">
                <c:v>0.52952057962078003</c:v>
              </c:pt>
              <c:pt idx="2">
                <c:v>0.47604084838963079</c:v>
              </c:pt>
              <c:pt idx="3">
                <c:v>0.31608040201005028</c:v>
              </c:pt>
              <c:pt idx="4">
                <c:v>0.425405074900642</c:v>
              </c:pt>
            </c:numLit>
          </c:val>
          <c:extLst>
            <c:ext xmlns:c16="http://schemas.microsoft.com/office/drawing/2014/chart" uri="{C3380CC4-5D6E-409C-BE32-E72D297353CC}">
              <c16:uniqueId val="{00000001-7C42-4BCD-BC41-CEEE9E390A50}"/>
            </c:ext>
          </c:extLst>
        </c:ser>
        <c:ser>
          <c:idx val="1"/>
          <c:order val="1"/>
          <c:tx>
            <c:v>D</c:v>
          </c:tx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42-4BCD-BC41-CEEE9E390A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</c:strLit>
          </c:cat>
          <c:val>
            <c:numLit>
              <c:formatCode>0%</c:formatCode>
              <c:ptCount val="5"/>
              <c:pt idx="0">
                <c:v>0.53614457831325302</c:v>
              </c:pt>
              <c:pt idx="1">
                <c:v>0.47047942037921997</c:v>
              </c:pt>
              <c:pt idx="2">
                <c:v>0.52395915161036921</c:v>
              </c:pt>
              <c:pt idx="3">
                <c:v>0.68391959798994972</c:v>
              </c:pt>
              <c:pt idx="4">
                <c:v>0.57459492509935794</c:v>
              </c:pt>
            </c:numLit>
          </c:val>
          <c:extLst>
            <c:ext xmlns:c16="http://schemas.microsoft.com/office/drawing/2014/chart" uri="{C3380CC4-5D6E-409C-BE32-E72D297353CC}">
              <c16:uniqueId val="{00000003-7C42-4BCD-BC41-CEEE9E39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13760"/>
        <c:axId val="31415296"/>
      </c:barChart>
      <c:catAx>
        <c:axId val="3141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415296"/>
        <c:crosses val="autoZero"/>
        <c:auto val="1"/>
        <c:lblAlgn val="ctr"/>
        <c:lblOffset val="100"/>
        <c:noMultiLvlLbl val="0"/>
      </c:catAx>
      <c:valAx>
        <c:axId val="31415296"/>
        <c:scaling>
          <c:orientation val="minMax"/>
          <c:max val="1"/>
          <c:min val="0"/>
        </c:scaling>
        <c:delete val="0"/>
        <c:axPos val="b"/>
        <c:numFmt formatCode="0%" sourceLinked="1"/>
        <c:majorTickMark val="out"/>
        <c:minorTickMark val="none"/>
        <c:tickLblPos val="nextTo"/>
        <c:crossAx val="31413760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49109204151587799"/>
          <c:y val="2.9142833070499825E-2"/>
          <c:w val="0.2251626367716385"/>
          <c:h val="6.7712505929780412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135043</xdr:rowOff>
    </xdr:from>
    <xdr:to>
      <xdr:col>7</xdr:col>
      <xdr:colOff>533400</xdr:colOff>
      <xdr:row>27</xdr:row>
      <xdr:rowOff>160020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85B0B121-8C9B-4AA9-BFD3-1E75D58BF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7621</xdr:colOff>
      <xdr:row>2</xdr:row>
      <xdr:rowOff>7620</xdr:rowOff>
    </xdr:from>
    <xdr:to>
      <xdr:col>7</xdr:col>
      <xdr:colOff>0</xdr:colOff>
      <xdr:row>24</xdr:row>
      <xdr:rowOff>30480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39C3FAF4-CE56-4D08-86ED-98C3A9B25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9B49-6B89-4F9F-ADE4-CEB4B9CF61A6}">
  <sheetPr>
    <tabColor rgb="FF92D050"/>
  </sheetPr>
  <dimension ref="A1:L187"/>
  <sheetViews>
    <sheetView showGridLines="0" tabSelected="1" zoomScale="110" zoomScaleNormal="110" zoomScaleSheetLayoutView="80" workbookViewId="0">
      <selection sqref="A1:H1"/>
    </sheetView>
  </sheetViews>
  <sheetFormatPr defaultColWidth="9.109375" defaultRowHeight="13.2" outlineLevelRow="3" x14ac:dyDescent="0.25"/>
  <cols>
    <col min="1" max="1" width="1.44140625" style="1" customWidth="1"/>
    <col min="2" max="2" width="40.21875" style="1" customWidth="1"/>
    <col min="3" max="3" width="0.88671875" style="39" customWidth="1"/>
    <col min="4" max="8" width="10.77734375" style="4" customWidth="1"/>
    <col min="9" max="9" width="0.44140625" style="23" customWidth="1"/>
    <col min="10" max="242" width="9.109375" style="1"/>
    <col min="243" max="243" width="1.44140625" style="1" customWidth="1"/>
    <col min="244" max="244" width="40.44140625" style="1" customWidth="1"/>
    <col min="245" max="245" width="0.44140625" style="1" customWidth="1"/>
    <col min="246" max="250" width="9.6640625" style="1" customWidth="1"/>
    <col min="251" max="251" width="0.44140625" style="1" customWidth="1"/>
    <col min="252" max="256" width="9.6640625" style="1" customWidth="1"/>
    <col min="257" max="257" width="2.109375" style="1" customWidth="1"/>
    <col min="258" max="259" width="11.6640625" style="1" customWidth="1"/>
    <col min="260" max="262" width="9.109375" style="1"/>
    <col min="263" max="263" width="0.44140625" style="1" customWidth="1"/>
    <col min="264" max="498" width="9.109375" style="1"/>
    <col min="499" max="499" width="1.44140625" style="1" customWidth="1"/>
    <col min="500" max="500" width="40.44140625" style="1" customWidth="1"/>
    <col min="501" max="501" width="0.44140625" style="1" customWidth="1"/>
    <col min="502" max="506" width="9.6640625" style="1" customWidth="1"/>
    <col min="507" max="507" width="0.44140625" style="1" customWidth="1"/>
    <col min="508" max="512" width="9.6640625" style="1" customWidth="1"/>
    <col min="513" max="513" width="2.109375" style="1" customWidth="1"/>
    <col min="514" max="515" width="11.6640625" style="1" customWidth="1"/>
    <col min="516" max="518" width="9.109375" style="1"/>
    <col min="519" max="519" width="0.44140625" style="1" customWidth="1"/>
    <col min="520" max="754" width="9.109375" style="1"/>
    <col min="755" max="755" width="1.44140625" style="1" customWidth="1"/>
    <col min="756" max="756" width="40.44140625" style="1" customWidth="1"/>
    <col min="757" max="757" width="0.44140625" style="1" customWidth="1"/>
    <col min="758" max="762" width="9.6640625" style="1" customWidth="1"/>
    <col min="763" max="763" width="0.44140625" style="1" customWidth="1"/>
    <col min="764" max="768" width="9.6640625" style="1" customWidth="1"/>
    <col min="769" max="769" width="2.109375" style="1" customWidth="1"/>
    <col min="770" max="771" width="11.6640625" style="1" customWidth="1"/>
    <col min="772" max="774" width="9.109375" style="1"/>
    <col min="775" max="775" width="0.44140625" style="1" customWidth="1"/>
    <col min="776" max="1010" width="9.109375" style="1"/>
    <col min="1011" max="1011" width="1.44140625" style="1" customWidth="1"/>
    <col min="1012" max="1012" width="40.44140625" style="1" customWidth="1"/>
    <col min="1013" max="1013" width="0.44140625" style="1" customWidth="1"/>
    <col min="1014" max="1018" width="9.6640625" style="1" customWidth="1"/>
    <col min="1019" max="1019" width="0.44140625" style="1" customWidth="1"/>
    <col min="1020" max="1024" width="9.6640625" style="1" customWidth="1"/>
    <col min="1025" max="1025" width="2.109375" style="1" customWidth="1"/>
    <col min="1026" max="1027" width="11.6640625" style="1" customWidth="1"/>
    <col min="1028" max="1030" width="9.109375" style="1"/>
    <col min="1031" max="1031" width="0.44140625" style="1" customWidth="1"/>
    <col min="1032" max="1266" width="9.109375" style="1"/>
    <col min="1267" max="1267" width="1.44140625" style="1" customWidth="1"/>
    <col min="1268" max="1268" width="40.44140625" style="1" customWidth="1"/>
    <col min="1269" max="1269" width="0.44140625" style="1" customWidth="1"/>
    <col min="1270" max="1274" width="9.6640625" style="1" customWidth="1"/>
    <col min="1275" max="1275" width="0.44140625" style="1" customWidth="1"/>
    <col min="1276" max="1280" width="9.6640625" style="1" customWidth="1"/>
    <col min="1281" max="1281" width="2.109375" style="1" customWidth="1"/>
    <col min="1282" max="1283" width="11.6640625" style="1" customWidth="1"/>
    <col min="1284" max="1286" width="9.109375" style="1"/>
    <col min="1287" max="1287" width="0.44140625" style="1" customWidth="1"/>
    <col min="1288" max="1522" width="9.109375" style="1"/>
    <col min="1523" max="1523" width="1.44140625" style="1" customWidth="1"/>
    <col min="1524" max="1524" width="40.44140625" style="1" customWidth="1"/>
    <col min="1525" max="1525" width="0.44140625" style="1" customWidth="1"/>
    <col min="1526" max="1530" width="9.6640625" style="1" customWidth="1"/>
    <col min="1531" max="1531" width="0.44140625" style="1" customWidth="1"/>
    <col min="1532" max="1536" width="9.6640625" style="1" customWidth="1"/>
    <col min="1537" max="1537" width="2.109375" style="1" customWidth="1"/>
    <col min="1538" max="1539" width="11.6640625" style="1" customWidth="1"/>
    <col min="1540" max="1542" width="9.109375" style="1"/>
    <col min="1543" max="1543" width="0.44140625" style="1" customWidth="1"/>
    <col min="1544" max="1778" width="9.109375" style="1"/>
    <col min="1779" max="1779" width="1.44140625" style="1" customWidth="1"/>
    <col min="1780" max="1780" width="40.44140625" style="1" customWidth="1"/>
    <col min="1781" max="1781" width="0.44140625" style="1" customWidth="1"/>
    <col min="1782" max="1786" width="9.6640625" style="1" customWidth="1"/>
    <col min="1787" max="1787" width="0.44140625" style="1" customWidth="1"/>
    <col min="1788" max="1792" width="9.6640625" style="1" customWidth="1"/>
    <col min="1793" max="1793" width="2.109375" style="1" customWidth="1"/>
    <col min="1794" max="1795" width="11.6640625" style="1" customWidth="1"/>
    <col min="1796" max="1798" width="9.109375" style="1"/>
    <col min="1799" max="1799" width="0.44140625" style="1" customWidth="1"/>
    <col min="1800" max="2034" width="9.109375" style="1"/>
    <col min="2035" max="2035" width="1.44140625" style="1" customWidth="1"/>
    <col min="2036" max="2036" width="40.44140625" style="1" customWidth="1"/>
    <col min="2037" max="2037" width="0.44140625" style="1" customWidth="1"/>
    <col min="2038" max="2042" width="9.6640625" style="1" customWidth="1"/>
    <col min="2043" max="2043" width="0.44140625" style="1" customWidth="1"/>
    <col min="2044" max="2048" width="9.6640625" style="1" customWidth="1"/>
    <col min="2049" max="2049" width="2.109375" style="1" customWidth="1"/>
    <col min="2050" max="2051" width="11.6640625" style="1" customWidth="1"/>
    <col min="2052" max="2054" width="9.109375" style="1"/>
    <col min="2055" max="2055" width="0.44140625" style="1" customWidth="1"/>
    <col min="2056" max="2290" width="9.109375" style="1"/>
    <col min="2291" max="2291" width="1.44140625" style="1" customWidth="1"/>
    <col min="2292" max="2292" width="40.44140625" style="1" customWidth="1"/>
    <col min="2293" max="2293" width="0.44140625" style="1" customWidth="1"/>
    <col min="2294" max="2298" width="9.6640625" style="1" customWidth="1"/>
    <col min="2299" max="2299" width="0.44140625" style="1" customWidth="1"/>
    <col min="2300" max="2304" width="9.6640625" style="1" customWidth="1"/>
    <col min="2305" max="2305" width="2.109375" style="1" customWidth="1"/>
    <col min="2306" max="2307" width="11.6640625" style="1" customWidth="1"/>
    <col min="2308" max="2310" width="9.109375" style="1"/>
    <col min="2311" max="2311" width="0.44140625" style="1" customWidth="1"/>
    <col min="2312" max="2546" width="9.109375" style="1"/>
    <col min="2547" max="2547" width="1.44140625" style="1" customWidth="1"/>
    <col min="2548" max="2548" width="40.44140625" style="1" customWidth="1"/>
    <col min="2549" max="2549" width="0.44140625" style="1" customWidth="1"/>
    <col min="2550" max="2554" width="9.6640625" style="1" customWidth="1"/>
    <col min="2555" max="2555" width="0.44140625" style="1" customWidth="1"/>
    <col min="2556" max="2560" width="9.6640625" style="1" customWidth="1"/>
    <col min="2561" max="2561" width="2.109375" style="1" customWidth="1"/>
    <col min="2562" max="2563" width="11.6640625" style="1" customWidth="1"/>
    <col min="2564" max="2566" width="9.109375" style="1"/>
    <col min="2567" max="2567" width="0.44140625" style="1" customWidth="1"/>
    <col min="2568" max="2802" width="9.109375" style="1"/>
    <col min="2803" max="2803" width="1.44140625" style="1" customWidth="1"/>
    <col min="2804" max="2804" width="40.44140625" style="1" customWidth="1"/>
    <col min="2805" max="2805" width="0.44140625" style="1" customWidth="1"/>
    <col min="2806" max="2810" width="9.6640625" style="1" customWidth="1"/>
    <col min="2811" max="2811" width="0.44140625" style="1" customWidth="1"/>
    <col min="2812" max="2816" width="9.6640625" style="1" customWidth="1"/>
    <col min="2817" max="2817" width="2.109375" style="1" customWidth="1"/>
    <col min="2818" max="2819" width="11.6640625" style="1" customWidth="1"/>
    <col min="2820" max="2822" width="9.109375" style="1"/>
    <col min="2823" max="2823" width="0.44140625" style="1" customWidth="1"/>
    <col min="2824" max="3058" width="9.109375" style="1"/>
    <col min="3059" max="3059" width="1.44140625" style="1" customWidth="1"/>
    <col min="3060" max="3060" width="40.44140625" style="1" customWidth="1"/>
    <col min="3061" max="3061" width="0.44140625" style="1" customWidth="1"/>
    <col min="3062" max="3066" width="9.6640625" style="1" customWidth="1"/>
    <col min="3067" max="3067" width="0.44140625" style="1" customWidth="1"/>
    <col min="3068" max="3072" width="9.6640625" style="1" customWidth="1"/>
    <col min="3073" max="3073" width="2.109375" style="1" customWidth="1"/>
    <col min="3074" max="3075" width="11.6640625" style="1" customWidth="1"/>
    <col min="3076" max="3078" width="9.109375" style="1"/>
    <col min="3079" max="3079" width="0.44140625" style="1" customWidth="1"/>
    <col min="3080" max="3314" width="9.109375" style="1"/>
    <col min="3315" max="3315" width="1.44140625" style="1" customWidth="1"/>
    <col min="3316" max="3316" width="40.44140625" style="1" customWidth="1"/>
    <col min="3317" max="3317" width="0.44140625" style="1" customWidth="1"/>
    <col min="3318" max="3322" width="9.6640625" style="1" customWidth="1"/>
    <col min="3323" max="3323" width="0.44140625" style="1" customWidth="1"/>
    <col min="3324" max="3328" width="9.6640625" style="1" customWidth="1"/>
    <col min="3329" max="3329" width="2.109375" style="1" customWidth="1"/>
    <col min="3330" max="3331" width="11.6640625" style="1" customWidth="1"/>
    <col min="3332" max="3334" width="9.109375" style="1"/>
    <col min="3335" max="3335" width="0.44140625" style="1" customWidth="1"/>
    <col min="3336" max="3570" width="9.109375" style="1"/>
    <col min="3571" max="3571" width="1.44140625" style="1" customWidth="1"/>
    <col min="3572" max="3572" width="40.44140625" style="1" customWidth="1"/>
    <col min="3573" max="3573" width="0.44140625" style="1" customWidth="1"/>
    <col min="3574" max="3578" width="9.6640625" style="1" customWidth="1"/>
    <col min="3579" max="3579" width="0.44140625" style="1" customWidth="1"/>
    <col min="3580" max="3584" width="9.6640625" style="1" customWidth="1"/>
    <col min="3585" max="3585" width="2.109375" style="1" customWidth="1"/>
    <col min="3586" max="3587" width="11.6640625" style="1" customWidth="1"/>
    <col min="3588" max="3590" width="9.109375" style="1"/>
    <col min="3591" max="3591" width="0.44140625" style="1" customWidth="1"/>
    <col min="3592" max="3826" width="9.109375" style="1"/>
    <col min="3827" max="3827" width="1.44140625" style="1" customWidth="1"/>
    <col min="3828" max="3828" width="40.44140625" style="1" customWidth="1"/>
    <col min="3829" max="3829" width="0.44140625" style="1" customWidth="1"/>
    <col min="3830" max="3834" width="9.6640625" style="1" customWidth="1"/>
    <col min="3835" max="3835" width="0.44140625" style="1" customWidth="1"/>
    <col min="3836" max="3840" width="9.6640625" style="1" customWidth="1"/>
    <col min="3841" max="3841" width="2.109375" style="1" customWidth="1"/>
    <col min="3842" max="3843" width="11.6640625" style="1" customWidth="1"/>
    <col min="3844" max="3846" width="9.109375" style="1"/>
    <col min="3847" max="3847" width="0.44140625" style="1" customWidth="1"/>
    <col min="3848" max="4082" width="9.109375" style="1"/>
    <col min="4083" max="4083" width="1.44140625" style="1" customWidth="1"/>
    <col min="4084" max="4084" width="40.44140625" style="1" customWidth="1"/>
    <col min="4085" max="4085" width="0.44140625" style="1" customWidth="1"/>
    <col min="4086" max="4090" width="9.6640625" style="1" customWidth="1"/>
    <col min="4091" max="4091" width="0.44140625" style="1" customWidth="1"/>
    <col min="4092" max="4096" width="9.6640625" style="1" customWidth="1"/>
    <col min="4097" max="4097" width="2.109375" style="1" customWidth="1"/>
    <col min="4098" max="4099" width="11.6640625" style="1" customWidth="1"/>
    <col min="4100" max="4102" width="9.109375" style="1"/>
    <col min="4103" max="4103" width="0.44140625" style="1" customWidth="1"/>
    <col min="4104" max="4338" width="9.109375" style="1"/>
    <col min="4339" max="4339" width="1.44140625" style="1" customWidth="1"/>
    <col min="4340" max="4340" width="40.44140625" style="1" customWidth="1"/>
    <col min="4341" max="4341" width="0.44140625" style="1" customWidth="1"/>
    <col min="4342" max="4346" width="9.6640625" style="1" customWidth="1"/>
    <col min="4347" max="4347" width="0.44140625" style="1" customWidth="1"/>
    <col min="4348" max="4352" width="9.6640625" style="1" customWidth="1"/>
    <col min="4353" max="4353" width="2.109375" style="1" customWidth="1"/>
    <col min="4354" max="4355" width="11.6640625" style="1" customWidth="1"/>
    <col min="4356" max="4358" width="9.109375" style="1"/>
    <col min="4359" max="4359" width="0.44140625" style="1" customWidth="1"/>
    <col min="4360" max="4594" width="9.109375" style="1"/>
    <col min="4595" max="4595" width="1.44140625" style="1" customWidth="1"/>
    <col min="4596" max="4596" width="40.44140625" style="1" customWidth="1"/>
    <col min="4597" max="4597" width="0.44140625" style="1" customWidth="1"/>
    <col min="4598" max="4602" width="9.6640625" style="1" customWidth="1"/>
    <col min="4603" max="4603" width="0.44140625" style="1" customWidth="1"/>
    <col min="4604" max="4608" width="9.6640625" style="1" customWidth="1"/>
    <col min="4609" max="4609" width="2.109375" style="1" customWidth="1"/>
    <col min="4610" max="4611" width="11.6640625" style="1" customWidth="1"/>
    <col min="4612" max="4614" width="9.109375" style="1"/>
    <col min="4615" max="4615" width="0.44140625" style="1" customWidth="1"/>
    <col min="4616" max="4850" width="9.109375" style="1"/>
    <col min="4851" max="4851" width="1.44140625" style="1" customWidth="1"/>
    <col min="4852" max="4852" width="40.44140625" style="1" customWidth="1"/>
    <col min="4853" max="4853" width="0.44140625" style="1" customWidth="1"/>
    <col min="4854" max="4858" width="9.6640625" style="1" customWidth="1"/>
    <col min="4859" max="4859" width="0.44140625" style="1" customWidth="1"/>
    <col min="4860" max="4864" width="9.6640625" style="1" customWidth="1"/>
    <col min="4865" max="4865" width="2.109375" style="1" customWidth="1"/>
    <col min="4866" max="4867" width="11.6640625" style="1" customWidth="1"/>
    <col min="4868" max="4870" width="9.109375" style="1"/>
    <col min="4871" max="4871" width="0.44140625" style="1" customWidth="1"/>
    <col min="4872" max="5106" width="9.109375" style="1"/>
    <col min="5107" max="5107" width="1.44140625" style="1" customWidth="1"/>
    <col min="5108" max="5108" width="40.44140625" style="1" customWidth="1"/>
    <col min="5109" max="5109" width="0.44140625" style="1" customWidth="1"/>
    <col min="5110" max="5114" width="9.6640625" style="1" customWidth="1"/>
    <col min="5115" max="5115" width="0.44140625" style="1" customWidth="1"/>
    <col min="5116" max="5120" width="9.6640625" style="1" customWidth="1"/>
    <col min="5121" max="5121" width="2.109375" style="1" customWidth="1"/>
    <col min="5122" max="5123" width="11.6640625" style="1" customWidth="1"/>
    <col min="5124" max="5126" width="9.109375" style="1"/>
    <col min="5127" max="5127" width="0.44140625" style="1" customWidth="1"/>
    <col min="5128" max="5362" width="9.109375" style="1"/>
    <col min="5363" max="5363" width="1.44140625" style="1" customWidth="1"/>
    <col min="5364" max="5364" width="40.44140625" style="1" customWidth="1"/>
    <col min="5365" max="5365" width="0.44140625" style="1" customWidth="1"/>
    <col min="5366" max="5370" width="9.6640625" style="1" customWidth="1"/>
    <col min="5371" max="5371" width="0.44140625" style="1" customWidth="1"/>
    <col min="5372" max="5376" width="9.6640625" style="1" customWidth="1"/>
    <col min="5377" max="5377" width="2.109375" style="1" customWidth="1"/>
    <col min="5378" max="5379" width="11.6640625" style="1" customWidth="1"/>
    <col min="5380" max="5382" width="9.109375" style="1"/>
    <col min="5383" max="5383" width="0.44140625" style="1" customWidth="1"/>
    <col min="5384" max="5618" width="9.109375" style="1"/>
    <col min="5619" max="5619" width="1.44140625" style="1" customWidth="1"/>
    <col min="5620" max="5620" width="40.44140625" style="1" customWidth="1"/>
    <col min="5621" max="5621" width="0.44140625" style="1" customWidth="1"/>
    <col min="5622" max="5626" width="9.6640625" style="1" customWidth="1"/>
    <col min="5627" max="5627" width="0.44140625" style="1" customWidth="1"/>
    <col min="5628" max="5632" width="9.6640625" style="1" customWidth="1"/>
    <col min="5633" max="5633" width="2.109375" style="1" customWidth="1"/>
    <col min="5634" max="5635" width="11.6640625" style="1" customWidth="1"/>
    <col min="5636" max="5638" width="9.109375" style="1"/>
    <col min="5639" max="5639" width="0.44140625" style="1" customWidth="1"/>
    <col min="5640" max="5874" width="9.109375" style="1"/>
    <col min="5875" max="5875" width="1.44140625" style="1" customWidth="1"/>
    <col min="5876" max="5876" width="40.44140625" style="1" customWidth="1"/>
    <col min="5877" max="5877" width="0.44140625" style="1" customWidth="1"/>
    <col min="5878" max="5882" width="9.6640625" style="1" customWidth="1"/>
    <col min="5883" max="5883" width="0.44140625" style="1" customWidth="1"/>
    <col min="5884" max="5888" width="9.6640625" style="1" customWidth="1"/>
    <col min="5889" max="5889" width="2.109375" style="1" customWidth="1"/>
    <col min="5890" max="5891" width="11.6640625" style="1" customWidth="1"/>
    <col min="5892" max="5894" width="9.109375" style="1"/>
    <col min="5895" max="5895" width="0.44140625" style="1" customWidth="1"/>
    <col min="5896" max="6130" width="9.109375" style="1"/>
    <col min="6131" max="6131" width="1.44140625" style="1" customWidth="1"/>
    <col min="6132" max="6132" width="40.44140625" style="1" customWidth="1"/>
    <col min="6133" max="6133" width="0.44140625" style="1" customWidth="1"/>
    <col min="6134" max="6138" width="9.6640625" style="1" customWidth="1"/>
    <col min="6139" max="6139" width="0.44140625" style="1" customWidth="1"/>
    <col min="6140" max="6144" width="9.6640625" style="1" customWidth="1"/>
    <col min="6145" max="6145" width="2.109375" style="1" customWidth="1"/>
    <col min="6146" max="6147" width="11.6640625" style="1" customWidth="1"/>
    <col min="6148" max="6150" width="9.109375" style="1"/>
    <col min="6151" max="6151" width="0.44140625" style="1" customWidth="1"/>
    <col min="6152" max="6386" width="9.109375" style="1"/>
    <col min="6387" max="6387" width="1.44140625" style="1" customWidth="1"/>
    <col min="6388" max="6388" width="40.44140625" style="1" customWidth="1"/>
    <col min="6389" max="6389" width="0.44140625" style="1" customWidth="1"/>
    <col min="6390" max="6394" width="9.6640625" style="1" customWidth="1"/>
    <col min="6395" max="6395" width="0.44140625" style="1" customWidth="1"/>
    <col min="6396" max="6400" width="9.6640625" style="1" customWidth="1"/>
    <col min="6401" max="6401" width="2.109375" style="1" customWidth="1"/>
    <col min="6402" max="6403" width="11.6640625" style="1" customWidth="1"/>
    <col min="6404" max="6406" width="9.109375" style="1"/>
    <col min="6407" max="6407" width="0.44140625" style="1" customWidth="1"/>
    <col min="6408" max="6642" width="9.109375" style="1"/>
    <col min="6643" max="6643" width="1.44140625" style="1" customWidth="1"/>
    <col min="6644" max="6644" width="40.44140625" style="1" customWidth="1"/>
    <col min="6645" max="6645" width="0.44140625" style="1" customWidth="1"/>
    <col min="6646" max="6650" width="9.6640625" style="1" customWidth="1"/>
    <col min="6651" max="6651" width="0.44140625" style="1" customWidth="1"/>
    <col min="6652" max="6656" width="9.6640625" style="1" customWidth="1"/>
    <col min="6657" max="6657" width="2.109375" style="1" customWidth="1"/>
    <col min="6658" max="6659" width="11.6640625" style="1" customWidth="1"/>
    <col min="6660" max="6662" width="9.109375" style="1"/>
    <col min="6663" max="6663" width="0.44140625" style="1" customWidth="1"/>
    <col min="6664" max="6898" width="9.109375" style="1"/>
    <col min="6899" max="6899" width="1.44140625" style="1" customWidth="1"/>
    <col min="6900" max="6900" width="40.44140625" style="1" customWidth="1"/>
    <col min="6901" max="6901" width="0.44140625" style="1" customWidth="1"/>
    <col min="6902" max="6906" width="9.6640625" style="1" customWidth="1"/>
    <col min="6907" max="6907" width="0.44140625" style="1" customWidth="1"/>
    <col min="6908" max="6912" width="9.6640625" style="1" customWidth="1"/>
    <col min="6913" max="6913" width="2.109375" style="1" customWidth="1"/>
    <col min="6914" max="6915" width="11.6640625" style="1" customWidth="1"/>
    <col min="6916" max="6918" width="9.109375" style="1"/>
    <col min="6919" max="6919" width="0.44140625" style="1" customWidth="1"/>
    <col min="6920" max="7154" width="9.109375" style="1"/>
    <col min="7155" max="7155" width="1.44140625" style="1" customWidth="1"/>
    <col min="7156" max="7156" width="40.44140625" style="1" customWidth="1"/>
    <col min="7157" max="7157" width="0.44140625" style="1" customWidth="1"/>
    <col min="7158" max="7162" width="9.6640625" style="1" customWidth="1"/>
    <col min="7163" max="7163" width="0.44140625" style="1" customWidth="1"/>
    <col min="7164" max="7168" width="9.6640625" style="1" customWidth="1"/>
    <col min="7169" max="7169" width="2.109375" style="1" customWidth="1"/>
    <col min="7170" max="7171" width="11.6640625" style="1" customWidth="1"/>
    <col min="7172" max="7174" width="9.109375" style="1"/>
    <col min="7175" max="7175" width="0.44140625" style="1" customWidth="1"/>
    <col min="7176" max="7410" width="9.109375" style="1"/>
    <col min="7411" max="7411" width="1.44140625" style="1" customWidth="1"/>
    <col min="7412" max="7412" width="40.44140625" style="1" customWidth="1"/>
    <col min="7413" max="7413" width="0.44140625" style="1" customWidth="1"/>
    <col min="7414" max="7418" width="9.6640625" style="1" customWidth="1"/>
    <col min="7419" max="7419" width="0.44140625" style="1" customWidth="1"/>
    <col min="7420" max="7424" width="9.6640625" style="1" customWidth="1"/>
    <col min="7425" max="7425" width="2.109375" style="1" customWidth="1"/>
    <col min="7426" max="7427" width="11.6640625" style="1" customWidth="1"/>
    <col min="7428" max="7430" width="9.109375" style="1"/>
    <col min="7431" max="7431" width="0.44140625" style="1" customWidth="1"/>
    <col min="7432" max="7666" width="9.109375" style="1"/>
    <col min="7667" max="7667" width="1.44140625" style="1" customWidth="1"/>
    <col min="7668" max="7668" width="40.44140625" style="1" customWidth="1"/>
    <col min="7669" max="7669" width="0.44140625" style="1" customWidth="1"/>
    <col min="7670" max="7674" width="9.6640625" style="1" customWidth="1"/>
    <col min="7675" max="7675" width="0.44140625" style="1" customWidth="1"/>
    <col min="7676" max="7680" width="9.6640625" style="1" customWidth="1"/>
    <col min="7681" max="7681" width="2.109375" style="1" customWidth="1"/>
    <col min="7682" max="7683" width="11.6640625" style="1" customWidth="1"/>
    <col min="7684" max="7686" width="9.109375" style="1"/>
    <col min="7687" max="7687" width="0.44140625" style="1" customWidth="1"/>
    <col min="7688" max="7922" width="9.109375" style="1"/>
    <col min="7923" max="7923" width="1.44140625" style="1" customWidth="1"/>
    <col min="7924" max="7924" width="40.44140625" style="1" customWidth="1"/>
    <col min="7925" max="7925" width="0.44140625" style="1" customWidth="1"/>
    <col min="7926" max="7930" width="9.6640625" style="1" customWidth="1"/>
    <col min="7931" max="7931" width="0.44140625" style="1" customWidth="1"/>
    <col min="7932" max="7936" width="9.6640625" style="1" customWidth="1"/>
    <col min="7937" max="7937" width="2.109375" style="1" customWidth="1"/>
    <col min="7938" max="7939" width="11.6640625" style="1" customWidth="1"/>
    <col min="7940" max="7942" width="9.109375" style="1"/>
    <col min="7943" max="7943" width="0.44140625" style="1" customWidth="1"/>
    <col min="7944" max="8178" width="9.109375" style="1"/>
    <col min="8179" max="8179" width="1.44140625" style="1" customWidth="1"/>
    <col min="8180" max="8180" width="40.44140625" style="1" customWidth="1"/>
    <col min="8181" max="8181" width="0.44140625" style="1" customWidth="1"/>
    <col min="8182" max="8186" width="9.6640625" style="1" customWidth="1"/>
    <col min="8187" max="8187" width="0.44140625" style="1" customWidth="1"/>
    <col min="8188" max="8192" width="9.6640625" style="1" customWidth="1"/>
    <col min="8193" max="8193" width="2.109375" style="1" customWidth="1"/>
    <col min="8194" max="8195" width="11.6640625" style="1" customWidth="1"/>
    <col min="8196" max="8198" width="9.109375" style="1"/>
    <col min="8199" max="8199" width="0.44140625" style="1" customWidth="1"/>
    <col min="8200" max="8434" width="9.109375" style="1"/>
    <col min="8435" max="8435" width="1.44140625" style="1" customWidth="1"/>
    <col min="8436" max="8436" width="40.44140625" style="1" customWidth="1"/>
    <col min="8437" max="8437" width="0.44140625" style="1" customWidth="1"/>
    <col min="8438" max="8442" width="9.6640625" style="1" customWidth="1"/>
    <col min="8443" max="8443" width="0.44140625" style="1" customWidth="1"/>
    <col min="8444" max="8448" width="9.6640625" style="1" customWidth="1"/>
    <col min="8449" max="8449" width="2.109375" style="1" customWidth="1"/>
    <col min="8450" max="8451" width="11.6640625" style="1" customWidth="1"/>
    <col min="8452" max="8454" width="9.109375" style="1"/>
    <col min="8455" max="8455" width="0.44140625" style="1" customWidth="1"/>
    <col min="8456" max="8690" width="9.109375" style="1"/>
    <col min="8691" max="8691" width="1.44140625" style="1" customWidth="1"/>
    <col min="8692" max="8692" width="40.44140625" style="1" customWidth="1"/>
    <col min="8693" max="8693" width="0.44140625" style="1" customWidth="1"/>
    <col min="8694" max="8698" width="9.6640625" style="1" customWidth="1"/>
    <col min="8699" max="8699" width="0.44140625" style="1" customWidth="1"/>
    <col min="8700" max="8704" width="9.6640625" style="1" customWidth="1"/>
    <col min="8705" max="8705" width="2.109375" style="1" customWidth="1"/>
    <col min="8706" max="8707" width="11.6640625" style="1" customWidth="1"/>
    <col min="8708" max="8710" width="9.109375" style="1"/>
    <col min="8711" max="8711" width="0.44140625" style="1" customWidth="1"/>
    <col min="8712" max="8946" width="9.109375" style="1"/>
    <col min="8947" max="8947" width="1.44140625" style="1" customWidth="1"/>
    <col min="8948" max="8948" width="40.44140625" style="1" customWidth="1"/>
    <col min="8949" max="8949" width="0.44140625" style="1" customWidth="1"/>
    <col min="8950" max="8954" width="9.6640625" style="1" customWidth="1"/>
    <col min="8955" max="8955" width="0.44140625" style="1" customWidth="1"/>
    <col min="8956" max="8960" width="9.6640625" style="1" customWidth="1"/>
    <col min="8961" max="8961" width="2.109375" style="1" customWidth="1"/>
    <col min="8962" max="8963" width="11.6640625" style="1" customWidth="1"/>
    <col min="8964" max="8966" width="9.109375" style="1"/>
    <col min="8967" max="8967" width="0.44140625" style="1" customWidth="1"/>
    <col min="8968" max="9202" width="9.109375" style="1"/>
    <col min="9203" max="9203" width="1.44140625" style="1" customWidth="1"/>
    <col min="9204" max="9204" width="40.44140625" style="1" customWidth="1"/>
    <col min="9205" max="9205" width="0.44140625" style="1" customWidth="1"/>
    <col min="9206" max="9210" width="9.6640625" style="1" customWidth="1"/>
    <col min="9211" max="9211" width="0.44140625" style="1" customWidth="1"/>
    <col min="9212" max="9216" width="9.6640625" style="1" customWidth="1"/>
    <col min="9217" max="9217" width="2.109375" style="1" customWidth="1"/>
    <col min="9218" max="9219" width="11.6640625" style="1" customWidth="1"/>
    <col min="9220" max="9222" width="9.109375" style="1"/>
    <col min="9223" max="9223" width="0.44140625" style="1" customWidth="1"/>
    <col min="9224" max="9458" width="9.109375" style="1"/>
    <col min="9459" max="9459" width="1.44140625" style="1" customWidth="1"/>
    <col min="9460" max="9460" width="40.44140625" style="1" customWidth="1"/>
    <col min="9461" max="9461" width="0.44140625" style="1" customWidth="1"/>
    <col min="9462" max="9466" width="9.6640625" style="1" customWidth="1"/>
    <col min="9467" max="9467" width="0.44140625" style="1" customWidth="1"/>
    <col min="9468" max="9472" width="9.6640625" style="1" customWidth="1"/>
    <col min="9473" max="9473" width="2.109375" style="1" customWidth="1"/>
    <col min="9474" max="9475" width="11.6640625" style="1" customWidth="1"/>
    <col min="9476" max="9478" width="9.109375" style="1"/>
    <col min="9479" max="9479" width="0.44140625" style="1" customWidth="1"/>
    <col min="9480" max="9714" width="9.109375" style="1"/>
    <col min="9715" max="9715" width="1.44140625" style="1" customWidth="1"/>
    <col min="9716" max="9716" width="40.44140625" style="1" customWidth="1"/>
    <col min="9717" max="9717" width="0.44140625" style="1" customWidth="1"/>
    <col min="9718" max="9722" width="9.6640625" style="1" customWidth="1"/>
    <col min="9723" max="9723" width="0.44140625" style="1" customWidth="1"/>
    <col min="9724" max="9728" width="9.6640625" style="1" customWidth="1"/>
    <col min="9729" max="9729" width="2.109375" style="1" customWidth="1"/>
    <col min="9730" max="9731" width="11.6640625" style="1" customWidth="1"/>
    <col min="9732" max="9734" width="9.109375" style="1"/>
    <col min="9735" max="9735" width="0.44140625" style="1" customWidth="1"/>
    <col min="9736" max="9970" width="9.109375" style="1"/>
    <col min="9971" max="9971" width="1.44140625" style="1" customWidth="1"/>
    <col min="9972" max="9972" width="40.44140625" style="1" customWidth="1"/>
    <col min="9973" max="9973" width="0.44140625" style="1" customWidth="1"/>
    <col min="9974" max="9978" width="9.6640625" style="1" customWidth="1"/>
    <col min="9979" max="9979" width="0.44140625" style="1" customWidth="1"/>
    <col min="9980" max="9984" width="9.6640625" style="1" customWidth="1"/>
    <col min="9985" max="9985" width="2.109375" style="1" customWidth="1"/>
    <col min="9986" max="9987" width="11.6640625" style="1" customWidth="1"/>
    <col min="9988" max="9990" width="9.109375" style="1"/>
    <col min="9991" max="9991" width="0.44140625" style="1" customWidth="1"/>
    <col min="9992" max="10226" width="9.109375" style="1"/>
    <col min="10227" max="10227" width="1.44140625" style="1" customWidth="1"/>
    <col min="10228" max="10228" width="40.44140625" style="1" customWidth="1"/>
    <col min="10229" max="10229" width="0.44140625" style="1" customWidth="1"/>
    <col min="10230" max="10234" width="9.6640625" style="1" customWidth="1"/>
    <col min="10235" max="10235" width="0.44140625" style="1" customWidth="1"/>
    <col min="10236" max="10240" width="9.6640625" style="1" customWidth="1"/>
    <col min="10241" max="10241" width="2.109375" style="1" customWidth="1"/>
    <col min="10242" max="10243" width="11.6640625" style="1" customWidth="1"/>
    <col min="10244" max="10246" width="9.109375" style="1"/>
    <col min="10247" max="10247" width="0.44140625" style="1" customWidth="1"/>
    <col min="10248" max="10482" width="9.109375" style="1"/>
    <col min="10483" max="10483" width="1.44140625" style="1" customWidth="1"/>
    <col min="10484" max="10484" width="40.44140625" style="1" customWidth="1"/>
    <col min="10485" max="10485" width="0.44140625" style="1" customWidth="1"/>
    <col min="10486" max="10490" width="9.6640625" style="1" customWidth="1"/>
    <col min="10491" max="10491" width="0.44140625" style="1" customWidth="1"/>
    <col min="10492" max="10496" width="9.6640625" style="1" customWidth="1"/>
    <col min="10497" max="10497" width="2.109375" style="1" customWidth="1"/>
    <col min="10498" max="10499" width="11.6640625" style="1" customWidth="1"/>
    <col min="10500" max="10502" width="9.109375" style="1"/>
    <col min="10503" max="10503" width="0.44140625" style="1" customWidth="1"/>
    <col min="10504" max="10738" width="9.109375" style="1"/>
    <col min="10739" max="10739" width="1.44140625" style="1" customWidth="1"/>
    <col min="10740" max="10740" width="40.44140625" style="1" customWidth="1"/>
    <col min="10741" max="10741" width="0.44140625" style="1" customWidth="1"/>
    <col min="10742" max="10746" width="9.6640625" style="1" customWidth="1"/>
    <col min="10747" max="10747" width="0.44140625" style="1" customWidth="1"/>
    <col min="10748" max="10752" width="9.6640625" style="1" customWidth="1"/>
    <col min="10753" max="10753" width="2.109375" style="1" customWidth="1"/>
    <col min="10754" max="10755" width="11.6640625" style="1" customWidth="1"/>
    <col min="10756" max="10758" width="9.109375" style="1"/>
    <col min="10759" max="10759" width="0.44140625" style="1" customWidth="1"/>
    <col min="10760" max="10994" width="9.109375" style="1"/>
    <col min="10995" max="10995" width="1.44140625" style="1" customWidth="1"/>
    <col min="10996" max="10996" width="40.44140625" style="1" customWidth="1"/>
    <col min="10997" max="10997" width="0.44140625" style="1" customWidth="1"/>
    <col min="10998" max="11002" width="9.6640625" style="1" customWidth="1"/>
    <col min="11003" max="11003" width="0.44140625" style="1" customWidth="1"/>
    <col min="11004" max="11008" width="9.6640625" style="1" customWidth="1"/>
    <col min="11009" max="11009" width="2.109375" style="1" customWidth="1"/>
    <col min="11010" max="11011" width="11.6640625" style="1" customWidth="1"/>
    <col min="11012" max="11014" width="9.109375" style="1"/>
    <col min="11015" max="11015" width="0.44140625" style="1" customWidth="1"/>
    <col min="11016" max="11250" width="9.109375" style="1"/>
    <col min="11251" max="11251" width="1.44140625" style="1" customWidth="1"/>
    <col min="11252" max="11252" width="40.44140625" style="1" customWidth="1"/>
    <col min="11253" max="11253" width="0.44140625" style="1" customWidth="1"/>
    <col min="11254" max="11258" width="9.6640625" style="1" customWidth="1"/>
    <col min="11259" max="11259" width="0.44140625" style="1" customWidth="1"/>
    <col min="11260" max="11264" width="9.6640625" style="1" customWidth="1"/>
    <col min="11265" max="11265" width="2.109375" style="1" customWidth="1"/>
    <col min="11266" max="11267" width="11.6640625" style="1" customWidth="1"/>
    <col min="11268" max="11270" width="9.109375" style="1"/>
    <col min="11271" max="11271" width="0.44140625" style="1" customWidth="1"/>
    <col min="11272" max="11506" width="9.109375" style="1"/>
    <col min="11507" max="11507" width="1.44140625" style="1" customWidth="1"/>
    <col min="11508" max="11508" width="40.44140625" style="1" customWidth="1"/>
    <col min="11509" max="11509" width="0.44140625" style="1" customWidth="1"/>
    <col min="11510" max="11514" width="9.6640625" style="1" customWidth="1"/>
    <col min="11515" max="11515" width="0.44140625" style="1" customWidth="1"/>
    <col min="11516" max="11520" width="9.6640625" style="1" customWidth="1"/>
    <col min="11521" max="11521" width="2.109375" style="1" customWidth="1"/>
    <col min="11522" max="11523" width="11.6640625" style="1" customWidth="1"/>
    <col min="11524" max="11526" width="9.109375" style="1"/>
    <col min="11527" max="11527" width="0.44140625" style="1" customWidth="1"/>
    <col min="11528" max="11762" width="9.109375" style="1"/>
    <col min="11763" max="11763" width="1.44140625" style="1" customWidth="1"/>
    <col min="11764" max="11764" width="40.44140625" style="1" customWidth="1"/>
    <col min="11765" max="11765" width="0.44140625" style="1" customWidth="1"/>
    <col min="11766" max="11770" width="9.6640625" style="1" customWidth="1"/>
    <col min="11771" max="11771" width="0.44140625" style="1" customWidth="1"/>
    <col min="11772" max="11776" width="9.6640625" style="1" customWidth="1"/>
    <col min="11777" max="11777" width="2.109375" style="1" customWidth="1"/>
    <col min="11778" max="11779" width="11.6640625" style="1" customWidth="1"/>
    <col min="11780" max="11782" width="9.109375" style="1"/>
    <col min="11783" max="11783" width="0.44140625" style="1" customWidth="1"/>
    <col min="11784" max="12018" width="9.109375" style="1"/>
    <col min="12019" max="12019" width="1.44140625" style="1" customWidth="1"/>
    <col min="12020" max="12020" width="40.44140625" style="1" customWidth="1"/>
    <col min="12021" max="12021" width="0.44140625" style="1" customWidth="1"/>
    <col min="12022" max="12026" width="9.6640625" style="1" customWidth="1"/>
    <col min="12027" max="12027" width="0.44140625" style="1" customWidth="1"/>
    <col min="12028" max="12032" width="9.6640625" style="1" customWidth="1"/>
    <col min="12033" max="12033" width="2.109375" style="1" customWidth="1"/>
    <col min="12034" max="12035" width="11.6640625" style="1" customWidth="1"/>
    <col min="12036" max="12038" width="9.109375" style="1"/>
    <col min="12039" max="12039" width="0.44140625" style="1" customWidth="1"/>
    <col min="12040" max="12274" width="9.109375" style="1"/>
    <col min="12275" max="12275" width="1.44140625" style="1" customWidth="1"/>
    <col min="12276" max="12276" width="40.44140625" style="1" customWidth="1"/>
    <col min="12277" max="12277" width="0.44140625" style="1" customWidth="1"/>
    <col min="12278" max="12282" width="9.6640625" style="1" customWidth="1"/>
    <col min="12283" max="12283" width="0.44140625" style="1" customWidth="1"/>
    <col min="12284" max="12288" width="9.6640625" style="1" customWidth="1"/>
    <col min="12289" max="12289" width="2.109375" style="1" customWidth="1"/>
    <col min="12290" max="12291" width="11.6640625" style="1" customWidth="1"/>
    <col min="12292" max="12294" width="9.109375" style="1"/>
    <col min="12295" max="12295" width="0.44140625" style="1" customWidth="1"/>
    <col min="12296" max="12530" width="9.109375" style="1"/>
    <col min="12531" max="12531" width="1.44140625" style="1" customWidth="1"/>
    <col min="12532" max="12532" width="40.44140625" style="1" customWidth="1"/>
    <col min="12533" max="12533" width="0.44140625" style="1" customWidth="1"/>
    <col min="12534" max="12538" width="9.6640625" style="1" customWidth="1"/>
    <col min="12539" max="12539" width="0.44140625" style="1" customWidth="1"/>
    <col min="12540" max="12544" width="9.6640625" style="1" customWidth="1"/>
    <col min="12545" max="12545" width="2.109375" style="1" customWidth="1"/>
    <col min="12546" max="12547" width="11.6640625" style="1" customWidth="1"/>
    <col min="12548" max="12550" width="9.109375" style="1"/>
    <col min="12551" max="12551" width="0.44140625" style="1" customWidth="1"/>
    <col min="12552" max="12786" width="9.109375" style="1"/>
    <col min="12787" max="12787" width="1.44140625" style="1" customWidth="1"/>
    <col min="12788" max="12788" width="40.44140625" style="1" customWidth="1"/>
    <col min="12789" max="12789" width="0.44140625" style="1" customWidth="1"/>
    <col min="12790" max="12794" width="9.6640625" style="1" customWidth="1"/>
    <col min="12795" max="12795" width="0.44140625" style="1" customWidth="1"/>
    <col min="12796" max="12800" width="9.6640625" style="1" customWidth="1"/>
    <col min="12801" max="12801" width="2.109375" style="1" customWidth="1"/>
    <col min="12802" max="12803" width="11.6640625" style="1" customWidth="1"/>
    <col min="12804" max="12806" width="9.109375" style="1"/>
    <col min="12807" max="12807" width="0.44140625" style="1" customWidth="1"/>
    <col min="12808" max="13042" width="9.109375" style="1"/>
    <col min="13043" max="13043" width="1.44140625" style="1" customWidth="1"/>
    <col min="13044" max="13044" width="40.44140625" style="1" customWidth="1"/>
    <col min="13045" max="13045" width="0.44140625" style="1" customWidth="1"/>
    <col min="13046" max="13050" width="9.6640625" style="1" customWidth="1"/>
    <col min="13051" max="13051" width="0.44140625" style="1" customWidth="1"/>
    <col min="13052" max="13056" width="9.6640625" style="1" customWidth="1"/>
    <col min="13057" max="13057" width="2.109375" style="1" customWidth="1"/>
    <col min="13058" max="13059" width="11.6640625" style="1" customWidth="1"/>
    <col min="13060" max="13062" width="9.109375" style="1"/>
    <col min="13063" max="13063" width="0.44140625" style="1" customWidth="1"/>
    <col min="13064" max="13298" width="9.109375" style="1"/>
    <col min="13299" max="13299" width="1.44140625" style="1" customWidth="1"/>
    <col min="13300" max="13300" width="40.44140625" style="1" customWidth="1"/>
    <col min="13301" max="13301" width="0.44140625" style="1" customWidth="1"/>
    <col min="13302" max="13306" width="9.6640625" style="1" customWidth="1"/>
    <col min="13307" max="13307" width="0.44140625" style="1" customWidth="1"/>
    <col min="13308" max="13312" width="9.6640625" style="1" customWidth="1"/>
    <col min="13313" max="13313" width="2.109375" style="1" customWidth="1"/>
    <col min="13314" max="13315" width="11.6640625" style="1" customWidth="1"/>
    <col min="13316" max="13318" width="9.109375" style="1"/>
    <col min="13319" max="13319" width="0.44140625" style="1" customWidth="1"/>
    <col min="13320" max="13554" width="9.109375" style="1"/>
    <col min="13555" max="13555" width="1.44140625" style="1" customWidth="1"/>
    <col min="13556" max="13556" width="40.44140625" style="1" customWidth="1"/>
    <col min="13557" max="13557" width="0.44140625" style="1" customWidth="1"/>
    <col min="13558" max="13562" width="9.6640625" style="1" customWidth="1"/>
    <col min="13563" max="13563" width="0.44140625" style="1" customWidth="1"/>
    <col min="13564" max="13568" width="9.6640625" style="1" customWidth="1"/>
    <col min="13569" max="13569" width="2.109375" style="1" customWidth="1"/>
    <col min="13570" max="13571" width="11.6640625" style="1" customWidth="1"/>
    <col min="13572" max="13574" width="9.109375" style="1"/>
    <col min="13575" max="13575" width="0.44140625" style="1" customWidth="1"/>
    <col min="13576" max="13810" width="9.109375" style="1"/>
    <col min="13811" max="13811" width="1.44140625" style="1" customWidth="1"/>
    <col min="13812" max="13812" width="40.44140625" style="1" customWidth="1"/>
    <col min="13813" max="13813" width="0.44140625" style="1" customWidth="1"/>
    <col min="13814" max="13818" width="9.6640625" style="1" customWidth="1"/>
    <col min="13819" max="13819" width="0.44140625" style="1" customWidth="1"/>
    <col min="13820" max="13824" width="9.6640625" style="1" customWidth="1"/>
    <col min="13825" max="13825" width="2.109375" style="1" customWidth="1"/>
    <col min="13826" max="13827" width="11.6640625" style="1" customWidth="1"/>
    <col min="13828" max="13830" width="9.109375" style="1"/>
    <col min="13831" max="13831" width="0.44140625" style="1" customWidth="1"/>
    <col min="13832" max="14066" width="9.109375" style="1"/>
    <col min="14067" max="14067" width="1.44140625" style="1" customWidth="1"/>
    <col min="14068" max="14068" width="40.44140625" style="1" customWidth="1"/>
    <col min="14069" max="14069" width="0.44140625" style="1" customWidth="1"/>
    <col min="14070" max="14074" width="9.6640625" style="1" customWidth="1"/>
    <col min="14075" max="14075" width="0.44140625" style="1" customWidth="1"/>
    <col min="14076" max="14080" width="9.6640625" style="1" customWidth="1"/>
    <col min="14081" max="14081" width="2.109375" style="1" customWidth="1"/>
    <col min="14082" max="14083" width="11.6640625" style="1" customWidth="1"/>
    <col min="14084" max="14086" width="9.109375" style="1"/>
    <col min="14087" max="14087" width="0.44140625" style="1" customWidth="1"/>
    <col min="14088" max="14322" width="9.109375" style="1"/>
    <col min="14323" max="14323" width="1.44140625" style="1" customWidth="1"/>
    <col min="14324" max="14324" width="40.44140625" style="1" customWidth="1"/>
    <col min="14325" max="14325" width="0.44140625" style="1" customWidth="1"/>
    <col min="14326" max="14330" width="9.6640625" style="1" customWidth="1"/>
    <col min="14331" max="14331" width="0.44140625" style="1" customWidth="1"/>
    <col min="14332" max="14336" width="9.6640625" style="1" customWidth="1"/>
    <col min="14337" max="14337" width="2.109375" style="1" customWidth="1"/>
    <col min="14338" max="14339" width="11.6640625" style="1" customWidth="1"/>
    <col min="14340" max="14342" width="9.109375" style="1"/>
    <col min="14343" max="14343" width="0.44140625" style="1" customWidth="1"/>
    <col min="14344" max="14578" width="9.109375" style="1"/>
    <col min="14579" max="14579" width="1.44140625" style="1" customWidth="1"/>
    <col min="14580" max="14580" width="40.44140625" style="1" customWidth="1"/>
    <col min="14581" max="14581" width="0.44140625" style="1" customWidth="1"/>
    <col min="14582" max="14586" width="9.6640625" style="1" customWidth="1"/>
    <col min="14587" max="14587" width="0.44140625" style="1" customWidth="1"/>
    <col min="14588" max="14592" width="9.6640625" style="1" customWidth="1"/>
    <col min="14593" max="14593" width="2.109375" style="1" customWidth="1"/>
    <col min="14594" max="14595" width="11.6640625" style="1" customWidth="1"/>
    <col min="14596" max="14598" width="9.109375" style="1"/>
    <col min="14599" max="14599" width="0.44140625" style="1" customWidth="1"/>
    <col min="14600" max="14834" width="9.109375" style="1"/>
    <col min="14835" max="14835" width="1.44140625" style="1" customWidth="1"/>
    <col min="14836" max="14836" width="40.44140625" style="1" customWidth="1"/>
    <col min="14837" max="14837" width="0.44140625" style="1" customWidth="1"/>
    <col min="14838" max="14842" width="9.6640625" style="1" customWidth="1"/>
    <col min="14843" max="14843" width="0.44140625" style="1" customWidth="1"/>
    <col min="14844" max="14848" width="9.6640625" style="1" customWidth="1"/>
    <col min="14849" max="14849" width="2.109375" style="1" customWidth="1"/>
    <col min="14850" max="14851" width="11.6640625" style="1" customWidth="1"/>
    <col min="14852" max="14854" width="9.109375" style="1"/>
    <col min="14855" max="14855" width="0.44140625" style="1" customWidth="1"/>
    <col min="14856" max="15090" width="9.109375" style="1"/>
    <col min="15091" max="15091" width="1.44140625" style="1" customWidth="1"/>
    <col min="15092" max="15092" width="40.44140625" style="1" customWidth="1"/>
    <col min="15093" max="15093" width="0.44140625" style="1" customWidth="1"/>
    <col min="15094" max="15098" width="9.6640625" style="1" customWidth="1"/>
    <col min="15099" max="15099" width="0.44140625" style="1" customWidth="1"/>
    <col min="15100" max="15104" width="9.6640625" style="1" customWidth="1"/>
    <col min="15105" max="15105" width="2.109375" style="1" customWidth="1"/>
    <col min="15106" max="15107" width="11.6640625" style="1" customWidth="1"/>
    <col min="15108" max="15110" width="9.109375" style="1"/>
    <col min="15111" max="15111" width="0.44140625" style="1" customWidth="1"/>
    <col min="15112" max="15346" width="9.109375" style="1"/>
    <col min="15347" max="15347" width="1.44140625" style="1" customWidth="1"/>
    <col min="15348" max="15348" width="40.44140625" style="1" customWidth="1"/>
    <col min="15349" max="15349" width="0.44140625" style="1" customWidth="1"/>
    <col min="15350" max="15354" width="9.6640625" style="1" customWidth="1"/>
    <col min="15355" max="15355" width="0.44140625" style="1" customWidth="1"/>
    <col min="15356" max="15360" width="9.6640625" style="1" customWidth="1"/>
    <col min="15361" max="15361" width="2.109375" style="1" customWidth="1"/>
    <col min="15362" max="15363" width="11.6640625" style="1" customWidth="1"/>
    <col min="15364" max="15366" width="9.109375" style="1"/>
    <col min="15367" max="15367" width="0.44140625" style="1" customWidth="1"/>
    <col min="15368" max="15602" width="9.109375" style="1"/>
    <col min="15603" max="15603" width="1.44140625" style="1" customWidth="1"/>
    <col min="15604" max="15604" width="40.44140625" style="1" customWidth="1"/>
    <col min="15605" max="15605" width="0.44140625" style="1" customWidth="1"/>
    <col min="15606" max="15610" width="9.6640625" style="1" customWidth="1"/>
    <col min="15611" max="15611" width="0.44140625" style="1" customWidth="1"/>
    <col min="15612" max="15616" width="9.6640625" style="1" customWidth="1"/>
    <col min="15617" max="15617" width="2.109375" style="1" customWidth="1"/>
    <col min="15618" max="15619" width="11.6640625" style="1" customWidth="1"/>
    <col min="15620" max="15622" width="9.109375" style="1"/>
    <col min="15623" max="15623" width="0.44140625" style="1" customWidth="1"/>
    <col min="15624" max="15858" width="9.109375" style="1"/>
    <col min="15859" max="15859" width="1.44140625" style="1" customWidth="1"/>
    <col min="15860" max="15860" width="40.44140625" style="1" customWidth="1"/>
    <col min="15861" max="15861" width="0.44140625" style="1" customWidth="1"/>
    <col min="15862" max="15866" width="9.6640625" style="1" customWidth="1"/>
    <col min="15867" max="15867" width="0.44140625" style="1" customWidth="1"/>
    <col min="15868" max="15872" width="9.6640625" style="1" customWidth="1"/>
    <col min="15873" max="15873" width="2.109375" style="1" customWidth="1"/>
    <col min="15874" max="15875" width="11.6640625" style="1" customWidth="1"/>
    <col min="15876" max="15878" width="9.109375" style="1"/>
    <col min="15879" max="15879" width="0.44140625" style="1" customWidth="1"/>
    <col min="15880" max="16114" width="9.109375" style="1"/>
    <col min="16115" max="16115" width="1.44140625" style="1" customWidth="1"/>
    <col min="16116" max="16116" width="40.44140625" style="1" customWidth="1"/>
    <col min="16117" max="16117" width="0.44140625" style="1" customWidth="1"/>
    <col min="16118" max="16122" width="9.6640625" style="1" customWidth="1"/>
    <col min="16123" max="16123" width="0.44140625" style="1" customWidth="1"/>
    <col min="16124" max="16128" width="9.6640625" style="1" customWidth="1"/>
    <col min="16129" max="16129" width="2.109375" style="1" customWidth="1"/>
    <col min="16130" max="16131" width="11.6640625" style="1" customWidth="1"/>
    <col min="16132" max="16134" width="9.109375" style="1"/>
    <col min="16135" max="16135" width="0.44140625" style="1" customWidth="1"/>
    <col min="16136" max="16384" width="9.109375" style="1"/>
  </cols>
  <sheetData>
    <row r="1" spans="1:9" ht="43.2" customHeight="1" x14ac:dyDescent="0.35">
      <c r="A1" s="80" t="s">
        <v>81</v>
      </c>
      <c r="B1" s="80"/>
      <c r="C1" s="80"/>
      <c r="D1" s="80"/>
      <c r="E1" s="80"/>
      <c r="F1" s="80"/>
      <c r="G1" s="80"/>
      <c r="H1" s="80"/>
    </row>
    <row r="2" spans="1:9" ht="5.4" customHeight="1" x14ac:dyDescent="0.35">
      <c r="A2" s="77"/>
      <c r="C2" s="52"/>
    </row>
    <row r="3" spans="1:9" s="4" customFormat="1" ht="13.65" customHeight="1" x14ac:dyDescent="0.25">
      <c r="A3" s="35" t="s">
        <v>80</v>
      </c>
      <c r="C3" s="38"/>
      <c r="I3" s="24"/>
    </row>
    <row r="4" spans="1:9" s="4" customFormat="1" ht="12.75" customHeight="1" x14ac:dyDescent="0.25">
      <c r="B4" s="3"/>
      <c r="C4" s="38"/>
      <c r="I4" s="24"/>
    </row>
    <row r="5" spans="1:9" s="4" customFormat="1" ht="35.4" customHeight="1" x14ac:dyDescent="0.25">
      <c r="B5" s="81" t="s">
        <v>44</v>
      </c>
      <c r="C5" s="38"/>
      <c r="D5" s="81" t="s">
        <v>45</v>
      </c>
      <c r="E5" s="81"/>
      <c r="F5" s="81"/>
      <c r="G5" s="81"/>
      <c r="H5" s="81"/>
      <c r="I5" s="24"/>
    </row>
    <row r="6" spans="1:9" s="4" customFormat="1" ht="3.75" customHeight="1" x14ac:dyDescent="0.25">
      <c r="B6" s="81"/>
      <c r="C6" s="38"/>
      <c r="D6" s="38"/>
      <c r="E6" s="38"/>
      <c r="F6" s="38"/>
      <c r="G6" s="38"/>
      <c r="H6" s="38"/>
      <c r="I6" s="24"/>
    </row>
    <row r="7" spans="1:9" ht="28.5" customHeight="1" x14ac:dyDescent="0.25">
      <c r="B7" s="81"/>
      <c r="C7" s="41"/>
      <c r="D7" s="55" t="s">
        <v>0</v>
      </c>
      <c r="E7" s="51" t="s">
        <v>1</v>
      </c>
      <c r="F7" s="51" t="s">
        <v>2</v>
      </c>
      <c r="G7" s="51" t="s">
        <v>3</v>
      </c>
      <c r="H7" s="51" t="s">
        <v>4</v>
      </c>
      <c r="I7" s="25"/>
    </row>
    <row r="8" spans="1:9" ht="3.15" customHeight="1" x14ac:dyDescent="0.25">
      <c r="B8" s="6"/>
      <c r="C8" s="6"/>
      <c r="D8" s="56"/>
      <c r="E8" s="56"/>
      <c r="F8" s="56"/>
      <c r="G8" s="56"/>
      <c r="H8" s="57"/>
      <c r="I8" s="26"/>
    </row>
    <row r="9" spans="1:9" outlineLevel="3" x14ac:dyDescent="0.25">
      <c r="B9" s="8" t="s">
        <v>5</v>
      </c>
      <c r="C9" s="34"/>
      <c r="D9" s="9">
        <v>0</v>
      </c>
      <c r="E9" s="9">
        <v>0</v>
      </c>
      <c r="F9" s="9">
        <v>0</v>
      </c>
      <c r="G9" s="9">
        <v>59</v>
      </c>
      <c r="H9" s="9">
        <f>SUM(D9:G9)</f>
        <v>59</v>
      </c>
      <c r="I9" s="27"/>
    </row>
    <row r="10" spans="1:9" outlineLevel="3" x14ac:dyDescent="0.25">
      <c r="B10" s="8" t="s">
        <v>6</v>
      </c>
      <c r="D10" s="22">
        <v>0</v>
      </c>
      <c r="E10" s="22">
        <v>0</v>
      </c>
      <c r="F10" s="22">
        <v>0</v>
      </c>
      <c r="G10" s="22">
        <v>95</v>
      </c>
      <c r="H10" s="9">
        <f t="shared" ref="H10:H77" si="0">SUM(D10:G10)</f>
        <v>95</v>
      </c>
      <c r="I10" s="28"/>
    </row>
    <row r="11" spans="1:9" outlineLevel="2" x14ac:dyDescent="0.25">
      <c r="B11" s="10" t="s">
        <v>54</v>
      </c>
      <c r="D11" s="11">
        <f>SUM(D8:D10)</f>
        <v>0</v>
      </c>
      <c r="E11" s="11">
        <f t="shared" ref="E11:F11" si="1">SUM(E8:E10)</f>
        <v>0</v>
      </c>
      <c r="F11" s="11">
        <f t="shared" si="1"/>
        <v>0</v>
      </c>
      <c r="G11" s="11">
        <f>SUM(G8:G10)</f>
        <v>154</v>
      </c>
      <c r="H11" s="21">
        <f t="shared" si="0"/>
        <v>154</v>
      </c>
      <c r="I11" s="28"/>
    </row>
    <row r="12" spans="1:9" outlineLevel="3" x14ac:dyDescent="0.25">
      <c r="B12" s="8" t="s">
        <v>5</v>
      </c>
      <c r="D12" s="22">
        <v>20</v>
      </c>
      <c r="E12" s="22">
        <v>19</v>
      </c>
      <c r="F12" s="22">
        <v>5</v>
      </c>
      <c r="G12" s="22">
        <v>3</v>
      </c>
      <c r="H12" s="22">
        <f t="shared" si="0"/>
        <v>47</v>
      </c>
      <c r="I12" s="28"/>
    </row>
    <row r="13" spans="1:9" outlineLevel="3" x14ac:dyDescent="0.25">
      <c r="B13" s="8" t="s">
        <v>6</v>
      </c>
      <c r="D13" s="22">
        <v>15</v>
      </c>
      <c r="E13" s="22">
        <v>6</v>
      </c>
      <c r="F13" s="22">
        <v>25</v>
      </c>
      <c r="G13" s="22">
        <v>8</v>
      </c>
      <c r="H13" s="22">
        <f t="shared" si="0"/>
        <v>54</v>
      </c>
      <c r="I13" s="28"/>
    </row>
    <row r="14" spans="1:9" outlineLevel="2" x14ac:dyDescent="0.25">
      <c r="B14" s="10" t="s">
        <v>8</v>
      </c>
      <c r="D14" s="11">
        <f>SUM(D12:D13)</f>
        <v>35</v>
      </c>
      <c r="E14" s="11">
        <f t="shared" ref="E14:G14" si="2">SUM(E12:E13)</f>
        <v>25</v>
      </c>
      <c r="F14" s="11">
        <f t="shared" si="2"/>
        <v>30</v>
      </c>
      <c r="G14" s="11">
        <f t="shared" si="2"/>
        <v>11</v>
      </c>
      <c r="H14" s="21">
        <f t="shared" si="0"/>
        <v>101</v>
      </c>
      <c r="I14" s="28"/>
    </row>
    <row r="15" spans="1:9" outlineLevel="3" x14ac:dyDescent="0.25">
      <c r="B15" s="8" t="s">
        <v>5</v>
      </c>
      <c r="D15" s="9">
        <f>+D9+D12</f>
        <v>20</v>
      </c>
      <c r="E15" s="9">
        <f t="shared" ref="E15:G16" si="3">+E9+E12</f>
        <v>19</v>
      </c>
      <c r="F15" s="9">
        <f t="shared" si="3"/>
        <v>5</v>
      </c>
      <c r="G15" s="9">
        <f t="shared" si="3"/>
        <v>62</v>
      </c>
      <c r="H15" s="16">
        <f t="shared" si="0"/>
        <v>106</v>
      </c>
      <c r="I15" s="28"/>
    </row>
    <row r="16" spans="1:9" outlineLevel="3" x14ac:dyDescent="0.25">
      <c r="B16" s="8" t="s">
        <v>6</v>
      </c>
      <c r="D16" s="9">
        <f>+D10+D13</f>
        <v>15</v>
      </c>
      <c r="E16" s="9">
        <f t="shared" si="3"/>
        <v>6</v>
      </c>
      <c r="F16" s="9">
        <f t="shared" si="3"/>
        <v>25</v>
      </c>
      <c r="G16" s="9">
        <f t="shared" si="3"/>
        <v>103</v>
      </c>
      <c r="H16" s="16">
        <f t="shared" si="0"/>
        <v>149</v>
      </c>
      <c r="I16" s="28"/>
    </row>
    <row r="17" spans="2:9" s="53" customFormat="1" ht="21.15" customHeight="1" outlineLevel="1" x14ac:dyDescent="0.25">
      <c r="B17" s="12" t="s">
        <v>13</v>
      </c>
      <c r="C17" s="32"/>
      <c r="D17" s="13">
        <f>SUM(D15:D16)</f>
        <v>35</v>
      </c>
      <c r="E17" s="13">
        <f t="shared" ref="E17:G17" si="4">SUM(E15:E16)</f>
        <v>25</v>
      </c>
      <c r="F17" s="13">
        <f t="shared" si="4"/>
        <v>30</v>
      </c>
      <c r="G17" s="13">
        <f t="shared" si="4"/>
        <v>165</v>
      </c>
      <c r="H17" s="13">
        <f t="shared" si="0"/>
        <v>255</v>
      </c>
      <c r="I17" s="30"/>
    </row>
    <row r="18" spans="2:9" ht="2.25" customHeight="1" outlineLevel="1" x14ac:dyDescent="0.25">
      <c r="B18" s="14"/>
      <c r="C18" s="42"/>
      <c r="D18" s="15"/>
      <c r="E18" s="15"/>
      <c r="F18" s="15"/>
      <c r="G18" s="15"/>
      <c r="H18" s="15">
        <f t="shared" si="0"/>
        <v>0</v>
      </c>
      <c r="I18" s="29"/>
    </row>
    <row r="19" spans="2:9" ht="13.2" customHeight="1" outlineLevel="3" x14ac:dyDescent="0.25">
      <c r="B19" s="8" t="s">
        <v>5</v>
      </c>
      <c r="C19" s="34"/>
      <c r="D19" s="9">
        <v>0</v>
      </c>
      <c r="E19" s="9">
        <v>0</v>
      </c>
      <c r="F19" s="9">
        <v>4</v>
      </c>
      <c r="G19" s="9">
        <v>2</v>
      </c>
      <c r="H19" s="9">
        <f t="shared" si="0"/>
        <v>6</v>
      </c>
      <c r="I19" s="27"/>
    </row>
    <row r="20" spans="2:9" ht="13.2" customHeight="1" outlineLevel="3" x14ac:dyDescent="0.25">
      <c r="B20" s="8" t="s">
        <v>6</v>
      </c>
      <c r="D20" s="22">
        <v>0</v>
      </c>
      <c r="E20" s="22">
        <v>4</v>
      </c>
      <c r="F20" s="22">
        <v>0</v>
      </c>
      <c r="G20" s="22">
        <v>0</v>
      </c>
      <c r="H20" s="9">
        <f t="shared" si="0"/>
        <v>4</v>
      </c>
      <c r="I20" s="28"/>
    </row>
    <row r="21" spans="2:9" ht="13.2" customHeight="1" outlineLevel="2" x14ac:dyDescent="0.25">
      <c r="B21" s="10" t="s">
        <v>55</v>
      </c>
      <c r="D21" s="11">
        <f>SUM(D19:D20)</f>
        <v>0</v>
      </c>
      <c r="E21" s="11">
        <f t="shared" ref="E21:G21" si="5">SUM(E19:E20)</f>
        <v>4</v>
      </c>
      <c r="F21" s="11">
        <f t="shared" si="5"/>
        <v>4</v>
      </c>
      <c r="G21" s="11">
        <f t="shared" si="5"/>
        <v>2</v>
      </c>
      <c r="H21" s="21">
        <f t="shared" si="0"/>
        <v>10</v>
      </c>
      <c r="I21" s="28"/>
    </row>
    <row r="22" spans="2:9" ht="13.2" customHeight="1" outlineLevel="3" x14ac:dyDescent="0.25">
      <c r="B22" s="8" t="s">
        <v>5</v>
      </c>
      <c r="D22" s="22">
        <v>43</v>
      </c>
      <c r="E22" s="22">
        <v>14</v>
      </c>
      <c r="F22" s="22">
        <v>5</v>
      </c>
      <c r="G22" s="22">
        <v>22</v>
      </c>
      <c r="H22" s="9">
        <f t="shared" si="0"/>
        <v>84</v>
      </c>
      <c r="I22" s="28"/>
    </row>
    <row r="23" spans="2:9" ht="13.2" customHeight="1" outlineLevel="3" x14ac:dyDescent="0.25">
      <c r="B23" s="8" t="s">
        <v>6</v>
      </c>
      <c r="D23" s="22">
        <v>43</v>
      </c>
      <c r="E23" s="22">
        <v>18</v>
      </c>
      <c r="F23" s="22">
        <v>10</v>
      </c>
      <c r="G23" s="22">
        <v>27</v>
      </c>
      <c r="H23" s="9">
        <f t="shared" si="0"/>
        <v>98</v>
      </c>
      <c r="I23" s="28"/>
    </row>
    <row r="24" spans="2:9" ht="13.2" customHeight="1" outlineLevel="2" x14ac:dyDescent="0.25">
      <c r="B24" s="10" t="s">
        <v>8</v>
      </c>
      <c r="D24" s="11">
        <f>SUM(D22:D23)</f>
        <v>86</v>
      </c>
      <c r="E24" s="11">
        <f t="shared" ref="E24:G24" si="6">SUM(E22:E23)</f>
        <v>32</v>
      </c>
      <c r="F24" s="11">
        <f t="shared" si="6"/>
        <v>15</v>
      </c>
      <c r="G24" s="11">
        <f t="shared" si="6"/>
        <v>49</v>
      </c>
      <c r="H24" s="21">
        <f t="shared" si="0"/>
        <v>182</v>
      </c>
      <c r="I24" s="28"/>
    </row>
    <row r="25" spans="2:9" ht="13.2" customHeight="1" outlineLevel="3" x14ac:dyDescent="0.25">
      <c r="B25" s="8" t="s">
        <v>5</v>
      </c>
      <c r="D25" s="9">
        <f>SUM(D22,D19)</f>
        <v>43</v>
      </c>
      <c r="E25" s="9">
        <f t="shared" ref="E25:G26" si="7">SUM(E22,E19)</f>
        <v>14</v>
      </c>
      <c r="F25" s="9">
        <f t="shared" si="7"/>
        <v>9</v>
      </c>
      <c r="G25" s="9">
        <f t="shared" si="7"/>
        <v>24</v>
      </c>
      <c r="H25" s="16">
        <f t="shared" si="0"/>
        <v>90</v>
      </c>
      <c r="I25" s="28"/>
    </row>
    <row r="26" spans="2:9" ht="13.2" customHeight="1" outlineLevel="3" x14ac:dyDescent="0.25">
      <c r="B26" s="8" t="s">
        <v>6</v>
      </c>
      <c r="D26" s="9">
        <f>SUM(D23,D20)</f>
        <v>43</v>
      </c>
      <c r="E26" s="9">
        <f t="shared" si="7"/>
        <v>22</v>
      </c>
      <c r="F26" s="9">
        <f t="shared" si="7"/>
        <v>10</v>
      </c>
      <c r="G26" s="9">
        <f t="shared" si="7"/>
        <v>27</v>
      </c>
      <c r="H26" s="16">
        <f t="shared" si="0"/>
        <v>102</v>
      </c>
      <c r="I26" s="28"/>
    </row>
    <row r="27" spans="2:9" s="53" customFormat="1" ht="21.15" customHeight="1" outlineLevel="1" x14ac:dyDescent="0.25">
      <c r="B27" s="12" t="s">
        <v>9</v>
      </c>
      <c r="C27" s="32"/>
      <c r="D27" s="13">
        <f>SUM(D25:D26)</f>
        <v>86</v>
      </c>
      <c r="E27" s="13">
        <f t="shared" ref="E27:G27" si="8">SUM(E25:E26)</f>
        <v>36</v>
      </c>
      <c r="F27" s="13">
        <f t="shared" si="8"/>
        <v>19</v>
      </c>
      <c r="G27" s="13">
        <f t="shared" si="8"/>
        <v>51</v>
      </c>
      <c r="H27" s="13">
        <f t="shared" si="0"/>
        <v>192</v>
      </c>
      <c r="I27" s="30"/>
    </row>
    <row r="28" spans="2:9" ht="2.25" customHeight="1" outlineLevel="1" x14ac:dyDescent="0.25">
      <c r="B28" s="14"/>
      <c r="C28" s="42"/>
      <c r="D28" s="15"/>
      <c r="E28" s="15"/>
      <c r="F28" s="15"/>
      <c r="G28" s="15"/>
      <c r="H28" s="15">
        <f t="shared" si="0"/>
        <v>0</v>
      </c>
      <c r="I28" s="29"/>
    </row>
    <row r="29" spans="2:9" outlineLevel="3" x14ac:dyDescent="0.25">
      <c r="B29" s="8" t="s">
        <v>5</v>
      </c>
      <c r="C29" s="34"/>
      <c r="D29" s="9">
        <v>0</v>
      </c>
      <c r="E29" s="9">
        <v>3</v>
      </c>
      <c r="F29" s="9">
        <v>0</v>
      </c>
      <c r="G29" s="9">
        <v>0</v>
      </c>
      <c r="H29" s="9">
        <f t="shared" si="0"/>
        <v>3</v>
      </c>
      <c r="I29" s="27"/>
    </row>
    <row r="30" spans="2:9" outlineLevel="3" x14ac:dyDescent="0.25">
      <c r="B30" s="8" t="s">
        <v>6</v>
      </c>
      <c r="D30" s="22">
        <v>0</v>
      </c>
      <c r="E30" s="22">
        <v>0</v>
      </c>
      <c r="F30" s="22">
        <v>0</v>
      </c>
      <c r="G30" s="22">
        <v>0</v>
      </c>
      <c r="H30" s="9">
        <f t="shared" si="0"/>
        <v>0</v>
      </c>
      <c r="I30" s="28"/>
    </row>
    <row r="31" spans="2:9" outlineLevel="2" x14ac:dyDescent="0.25">
      <c r="B31" s="10" t="s">
        <v>8</v>
      </c>
      <c r="D31" s="11">
        <f>SUM(D29:D30)</f>
        <v>0</v>
      </c>
      <c r="E31" s="11">
        <f t="shared" ref="E31:G31" si="9">SUM(E29:E30)</f>
        <v>3</v>
      </c>
      <c r="F31" s="11">
        <f t="shared" si="9"/>
        <v>0</v>
      </c>
      <c r="G31" s="11">
        <f t="shared" si="9"/>
        <v>0</v>
      </c>
      <c r="H31" s="21">
        <f t="shared" si="0"/>
        <v>3</v>
      </c>
      <c r="I31" s="28"/>
    </row>
    <row r="32" spans="2:9" outlineLevel="3" x14ac:dyDescent="0.25">
      <c r="B32" s="8" t="s">
        <v>5</v>
      </c>
      <c r="D32" s="9">
        <f>+D29</f>
        <v>0</v>
      </c>
      <c r="E32" s="9">
        <f t="shared" ref="E32:G33" si="10">+E29</f>
        <v>3</v>
      </c>
      <c r="F32" s="9">
        <f t="shared" si="10"/>
        <v>0</v>
      </c>
      <c r="G32" s="9">
        <f t="shared" si="10"/>
        <v>0</v>
      </c>
      <c r="H32" s="16">
        <f t="shared" si="0"/>
        <v>3</v>
      </c>
      <c r="I32" s="28"/>
    </row>
    <row r="33" spans="2:9" outlineLevel="3" x14ac:dyDescent="0.25">
      <c r="B33" s="8" t="s">
        <v>6</v>
      </c>
      <c r="D33" s="9">
        <f>+D30</f>
        <v>0</v>
      </c>
      <c r="E33" s="9">
        <f t="shared" si="10"/>
        <v>0</v>
      </c>
      <c r="F33" s="9">
        <f t="shared" si="10"/>
        <v>0</v>
      </c>
      <c r="G33" s="9">
        <f t="shared" si="10"/>
        <v>0</v>
      </c>
      <c r="H33" s="16">
        <f t="shared" si="0"/>
        <v>0</v>
      </c>
      <c r="I33" s="28"/>
    </row>
    <row r="34" spans="2:9" s="53" customFormat="1" ht="21.15" customHeight="1" outlineLevel="1" x14ac:dyDescent="0.25">
      <c r="B34" s="12" t="s">
        <v>51</v>
      </c>
      <c r="C34" s="32"/>
      <c r="D34" s="13">
        <f>SUM(D32:D33)</f>
        <v>0</v>
      </c>
      <c r="E34" s="13">
        <f t="shared" ref="E34:G34" si="11">SUM(E32:E33)</f>
        <v>3</v>
      </c>
      <c r="F34" s="13">
        <f t="shared" si="11"/>
        <v>0</v>
      </c>
      <c r="G34" s="13">
        <f t="shared" si="11"/>
        <v>0</v>
      </c>
      <c r="H34" s="13">
        <f t="shared" si="0"/>
        <v>3</v>
      </c>
      <c r="I34" s="30"/>
    </row>
    <row r="35" spans="2:9" ht="2.25" customHeight="1" outlineLevel="1" x14ac:dyDescent="0.25">
      <c r="B35" s="14"/>
      <c r="C35" s="42"/>
      <c r="D35" s="15"/>
      <c r="E35" s="15"/>
      <c r="F35" s="15"/>
      <c r="G35" s="15"/>
      <c r="H35" s="15">
        <f t="shared" si="0"/>
        <v>0</v>
      </c>
      <c r="I35" s="29"/>
    </row>
    <row r="36" spans="2:9" outlineLevel="3" x14ac:dyDescent="0.25">
      <c r="B36" s="8" t="s">
        <v>5</v>
      </c>
      <c r="D36" s="9">
        <f t="shared" ref="D36:G37" si="12">+D15+D25+D32</f>
        <v>63</v>
      </c>
      <c r="E36" s="9">
        <f t="shared" si="12"/>
        <v>36</v>
      </c>
      <c r="F36" s="9">
        <f t="shared" si="12"/>
        <v>14</v>
      </c>
      <c r="G36" s="9">
        <f t="shared" si="12"/>
        <v>86</v>
      </c>
      <c r="H36" s="9">
        <f>SUM(D36:G36)</f>
        <v>199</v>
      </c>
      <c r="I36" s="28"/>
    </row>
    <row r="37" spans="2:9" outlineLevel="3" x14ac:dyDescent="0.25">
      <c r="B37" s="8" t="s">
        <v>6</v>
      </c>
      <c r="D37" s="27">
        <f t="shared" si="12"/>
        <v>58</v>
      </c>
      <c r="E37" s="27">
        <f t="shared" si="12"/>
        <v>28</v>
      </c>
      <c r="F37" s="27">
        <f t="shared" si="12"/>
        <v>35</v>
      </c>
      <c r="G37" s="27">
        <f t="shared" si="12"/>
        <v>130</v>
      </c>
      <c r="H37" s="9">
        <f>SUM(D37:G37)</f>
        <v>251</v>
      </c>
      <c r="I37" s="28"/>
    </row>
    <row r="38" spans="2:9" s="53" customFormat="1" ht="21.15" customHeight="1" x14ac:dyDescent="0.25">
      <c r="B38" s="12" t="s">
        <v>47</v>
      </c>
      <c r="C38" s="32"/>
      <c r="D38" s="13">
        <f>SUM(D36:D37)</f>
        <v>121</v>
      </c>
      <c r="E38" s="13">
        <f t="shared" ref="E38:G38" si="13">SUM(E36:E37)</f>
        <v>64</v>
      </c>
      <c r="F38" s="13">
        <f t="shared" si="13"/>
        <v>49</v>
      </c>
      <c r="G38" s="13">
        <f t="shared" si="13"/>
        <v>216</v>
      </c>
      <c r="H38" s="13">
        <f t="shared" ref="H38:H39" si="14">SUM(D38:G38)</f>
        <v>450</v>
      </c>
      <c r="I38" s="30"/>
    </row>
    <row r="39" spans="2:9" ht="2.25" customHeight="1" x14ac:dyDescent="0.25">
      <c r="B39" s="14"/>
      <c r="C39" s="42"/>
      <c r="D39" s="15"/>
      <c r="E39" s="15"/>
      <c r="F39" s="15"/>
      <c r="G39" s="15"/>
      <c r="H39" s="15">
        <f t="shared" si="14"/>
        <v>0</v>
      </c>
      <c r="I39" s="29"/>
    </row>
    <row r="40" spans="2:9" outlineLevel="3" x14ac:dyDescent="0.25">
      <c r="B40" s="8" t="s">
        <v>5</v>
      </c>
      <c r="D40" s="9">
        <v>15</v>
      </c>
      <c r="E40" s="9">
        <v>18</v>
      </c>
      <c r="F40" s="9">
        <v>6</v>
      </c>
      <c r="G40" s="9">
        <v>3</v>
      </c>
      <c r="H40" s="9">
        <f t="shared" si="0"/>
        <v>42</v>
      </c>
      <c r="I40" s="28"/>
    </row>
    <row r="41" spans="2:9" outlineLevel="3" x14ac:dyDescent="0.25">
      <c r="B41" s="8" t="s">
        <v>6</v>
      </c>
      <c r="D41" s="22">
        <v>29</v>
      </c>
      <c r="E41" s="22">
        <v>40</v>
      </c>
      <c r="F41" s="22">
        <v>16</v>
      </c>
      <c r="G41" s="22">
        <v>9</v>
      </c>
      <c r="H41" s="9">
        <f t="shared" si="0"/>
        <v>94</v>
      </c>
      <c r="I41" s="28"/>
    </row>
    <row r="42" spans="2:9" outlineLevel="2" x14ac:dyDescent="0.25">
      <c r="B42" s="10" t="s">
        <v>56</v>
      </c>
      <c r="D42" s="11">
        <f>SUM(D40:D41)</f>
        <v>44</v>
      </c>
      <c r="E42" s="11">
        <f t="shared" ref="E42:G42" si="15">SUM(E40:E41)</f>
        <v>58</v>
      </c>
      <c r="F42" s="11">
        <f t="shared" si="15"/>
        <v>22</v>
      </c>
      <c r="G42" s="11">
        <f t="shared" si="15"/>
        <v>12</v>
      </c>
      <c r="H42" s="21">
        <f t="shared" si="0"/>
        <v>136</v>
      </c>
      <c r="I42" s="28"/>
    </row>
    <row r="43" spans="2:9" outlineLevel="2" x14ac:dyDescent="0.25">
      <c r="B43" s="8" t="s">
        <v>5</v>
      </c>
      <c r="D43" s="9">
        <v>0</v>
      </c>
      <c r="E43" s="9">
        <v>0</v>
      </c>
      <c r="F43" s="9">
        <v>0</v>
      </c>
      <c r="G43" s="9">
        <v>0</v>
      </c>
      <c r="H43" s="9">
        <f t="shared" si="0"/>
        <v>0</v>
      </c>
      <c r="I43" s="28"/>
    </row>
    <row r="44" spans="2:9" outlineLevel="2" x14ac:dyDescent="0.25">
      <c r="B44" s="8" t="s">
        <v>6</v>
      </c>
      <c r="D44" s="9">
        <v>1</v>
      </c>
      <c r="E44" s="9">
        <v>0</v>
      </c>
      <c r="F44" s="9">
        <v>0</v>
      </c>
      <c r="G44" s="9">
        <v>0</v>
      </c>
      <c r="H44" s="9">
        <f t="shared" si="0"/>
        <v>1</v>
      </c>
      <c r="I44" s="28"/>
    </row>
    <row r="45" spans="2:9" outlineLevel="2" x14ac:dyDescent="0.25">
      <c r="B45" s="10" t="s">
        <v>61</v>
      </c>
      <c r="D45" s="11">
        <f>SUM(D43:D44)</f>
        <v>1</v>
      </c>
      <c r="E45" s="11">
        <f t="shared" ref="E45:G45" si="16">SUM(E43:E44)</f>
        <v>0</v>
      </c>
      <c r="F45" s="11">
        <f t="shared" si="16"/>
        <v>0</v>
      </c>
      <c r="G45" s="11">
        <f t="shared" si="16"/>
        <v>0</v>
      </c>
      <c r="H45" s="21">
        <f>SUM(D45:G45)</f>
        <v>1</v>
      </c>
      <c r="I45" s="28"/>
    </row>
    <row r="46" spans="2:9" outlineLevel="3" x14ac:dyDescent="0.25">
      <c r="B46" s="8" t="s">
        <v>5</v>
      </c>
      <c r="D46" s="27">
        <f>+D40+D43</f>
        <v>15</v>
      </c>
      <c r="E46" s="27">
        <f>+E40+E43</f>
        <v>18</v>
      </c>
      <c r="F46" s="27">
        <f t="shared" ref="F46:G47" si="17">+F40+F43</f>
        <v>6</v>
      </c>
      <c r="G46" s="27">
        <f t="shared" si="17"/>
        <v>3</v>
      </c>
      <c r="H46" s="9">
        <f>SUM(D46:G46)</f>
        <v>42</v>
      </c>
      <c r="I46" s="28"/>
    </row>
    <row r="47" spans="2:9" outlineLevel="3" x14ac:dyDescent="0.25">
      <c r="B47" s="8" t="s">
        <v>6</v>
      </c>
      <c r="D47" s="27">
        <f>+D41+D44</f>
        <v>30</v>
      </c>
      <c r="E47" s="27">
        <f>+E41+E44</f>
        <v>40</v>
      </c>
      <c r="F47" s="27">
        <f t="shared" si="17"/>
        <v>16</v>
      </c>
      <c r="G47" s="27">
        <f t="shared" si="17"/>
        <v>9</v>
      </c>
      <c r="H47" s="9">
        <f>SUM(D47:G47)</f>
        <v>95</v>
      </c>
      <c r="I47" s="28"/>
    </row>
    <row r="48" spans="2:9" s="53" customFormat="1" ht="21.15" customHeight="1" outlineLevel="1" x14ac:dyDescent="0.25">
      <c r="B48" s="12" t="s">
        <v>82</v>
      </c>
      <c r="C48" s="32"/>
      <c r="D48" s="13">
        <f>SUM(D46:D47)</f>
        <v>45</v>
      </c>
      <c r="E48" s="13">
        <f t="shared" ref="E48:G48" si="18">SUM(E46:E47)</f>
        <v>58</v>
      </c>
      <c r="F48" s="13">
        <f t="shared" si="18"/>
        <v>22</v>
      </c>
      <c r="G48" s="13">
        <f t="shared" si="18"/>
        <v>12</v>
      </c>
      <c r="H48" s="13">
        <f>SUM(D48:G48)</f>
        <v>137</v>
      </c>
      <c r="I48" s="30"/>
    </row>
    <row r="49" spans="2:9" ht="2.25" customHeight="1" outlineLevel="1" x14ac:dyDescent="0.25">
      <c r="B49" s="14"/>
      <c r="C49" s="42"/>
      <c r="D49" s="15"/>
      <c r="E49" s="15"/>
      <c r="F49" s="15"/>
      <c r="G49" s="15"/>
      <c r="H49" s="15">
        <f t="shared" si="0"/>
        <v>0</v>
      </c>
      <c r="I49" s="29"/>
    </row>
    <row r="50" spans="2:9" outlineLevel="3" x14ac:dyDescent="0.25">
      <c r="B50" s="8" t="s">
        <v>5</v>
      </c>
      <c r="C50" s="34"/>
      <c r="D50" s="9">
        <v>71</v>
      </c>
      <c r="E50" s="9">
        <v>55</v>
      </c>
      <c r="F50" s="9">
        <v>68</v>
      </c>
      <c r="G50" s="9">
        <v>173</v>
      </c>
      <c r="H50" s="9">
        <f t="shared" ref="H50:H52" si="19">SUM(D50:G50)</f>
        <v>367</v>
      </c>
      <c r="I50" s="27"/>
    </row>
    <row r="51" spans="2:9" outlineLevel="3" x14ac:dyDescent="0.25">
      <c r="B51" s="8" t="s">
        <v>6</v>
      </c>
      <c r="D51" s="22">
        <v>62</v>
      </c>
      <c r="E51" s="22">
        <v>47</v>
      </c>
      <c r="F51" s="22">
        <v>46</v>
      </c>
      <c r="G51" s="22">
        <v>77</v>
      </c>
      <c r="H51" s="9">
        <f t="shared" si="19"/>
        <v>232</v>
      </c>
      <c r="I51" s="28"/>
    </row>
    <row r="52" spans="2:9" outlineLevel="2" x14ac:dyDescent="0.25">
      <c r="B52" s="10" t="s">
        <v>58</v>
      </c>
      <c r="D52" s="11">
        <f>SUM(D50:D51)</f>
        <v>133</v>
      </c>
      <c r="E52" s="11">
        <f t="shared" ref="E52:G52" si="20">SUM(E50:E51)</f>
        <v>102</v>
      </c>
      <c r="F52" s="11">
        <f t="shared" si="20"/>
        <v>114</v>
      </c>
      <c r="G52" s="11">
        <f t="shared" si="20"/>
        <v>250</v>
      </c>
      <c r="H52" s="21">
        <f t="shared" si="19"/>
        <v>599</v>
      </c>
      <c r="I52" s="28"/>
    </row>
    <row r="53" spans="2:9" outlineLevel="3" x14ac:dyDescent="0.25">
      <c r="B53" s="8" t="s">
        <v>5</v>
      </c>
      <c r="D53" s="9">
        <v>40</v>
      </c>
      <c r="E53" s="9">
        <v>41</v>
      </c>
      <c r="F53" s="9">
        <v>39</v>
      </c>
      <c r="G53" s="9">
        <v>41</v>
      </c>
      <c r="H53" s="9">
        <f t="shared" si="0"/>
        <v>161</v>
      </c>
      <c r="I53" s="28"/>
    </row>
    <row r="54" spans="2:9" outlineLevel="3" x14ac:dyDescent="0.25">
      <c r="B54" s="8" t="s">
        <v>6</v>
      </c>
      <c r="D54" s="22">
        <v>41</v>
      </c>
      <c r="E54" s="22">
        <v>40</v>
      </c>
      <c r="F54" s="22">
        <v>41</v>
      </c>
      <c r="G54" s="22">
        <v>40</v>
      </c>
      <c r="H54" s="9">
        <f t="shared" si="0"/>
        <v>162</v>
      </c>
      <c r="I54" s="28"/>
    </row>
    <row r="55" spans="2:9" outlineLevel="2" x14ac:dyDescent="0.25">
      <c r="B55" s="10" t="s">
        <v>40</v>
      </c>
      <c r="D55" s="11">
        <f>SUM(D53:D54)</f>
        <v>81</v>
      </c>
      <c r="E55" s="11">
        <f t="shared" ref="E55:G55" si="21">SUM(E53:E54)</f>
        <v>81</v>
      </c>
      <c r="F55" s="11">
        <f t="shared" si="21"/>
        <v>80</v>
      </c>
      <c r="G55" s="11">
        <f t="shared" si="21"/>
        <v>81</v>
      </c>
      <c r="H55" s="21">
        <f t="shared" si="0"/>
        <v>323</v>
      </c>
      <c r="I55" s="28"/>
    </row>
    <row r="56" spans="2:9" outlineLevel="3" x14ac:dyDescent="0.25">
      <c r="B56" s="8" t="s">
        <v>5</v>
      </c>
      <c r="D56" s="9">
        <v>54</v>
      </c>
      <c r="E56" s="9">
        <v>46</v>
      </c>
      <c r="F56" s="9">
        <v>40</v>
      </c>
      <c r="G56" s="9">
        <v>43</v>
      </c>
      <c r="H56" s="9">
        <f t="shared" ref="H56:H58" si="22">SUM(D56:G56)</f>
        <v>183</v>
      </c>
      <c r="I56" s="28"/>
    </row>
    <row r="57" spans="2:9" outlineLevel="3" x14ac:dyDescent="0.25">
      <c r="B57" s="8" t="s">
        <v>6</v>
      </c>
      <c r="D57" s="22">
        <v>61</v>
      </c>
      <c r="E57" s="22">
        <v>58</v>
      </c>
      <c r="F57" s="22">
        <v>44</v>
      </c>
      <c r="G57" s="22">
        <v>50</v>
      </c>
      <c r="H57" s="9">
        <f t="shared" si="22"/>
        <v>213</v>
      </c>
      <c r="I57" s="28"/>
    </row>
    <row r="58" spans="2:9" outlineLevel="2" x14ac:dyDescent="0.25">
      <c r="B58" s="10" t="s">
        <v>57</v>
      </c>
      <c r="D58" s="11">
        <f>SUM(D56:D57)</f>
        <v>115</v>
      </c>
      <c r="E58" s="11">
        <f t="shared" ref="E58:G58" si="23">SUM(E56:E57)</f>
        <v>104</v>
      </c>
      <c r="F58" s="11">
        <f t="shared" si="23"/>
        <v>84</v>
      </c>
      <c r="G58" s="11">
        <f t="shared" si="23"/>
        <v>93</v>
      </c>
      <c r="H58" s="21">
        <f t="shared" si="22"/>
        <v>396</v>
      </c>
      <c r="I58" s="28"/>
    </row>
    <row r="59" spans="2:9" outlineLevel="3" x14ac:dyDescent="0.25">
      <c r="B59" s="8" t="s">
        <v>5</v>
      </c>
      <c r="D59" s="27">
        <f>+D50+D53+D56</f>
        <v>165</v>
      </c>
      <c r="E59" s="27">
        <f t="shared" ref="E59:G60" si="24">+E50+E53+E56</f>
        <v>142</v>
      </c>
      <c r="F59" s="27">
        <f t="shared" si="24"/>
        <v>147</v>
      </c>
      <c r="G59" s="27">
        <f t="shared" si="24"/>
        <v>257</v>
      </c>
      <c r="H59" s="27">
        <f>+H50+H53</f>
        <v>528</v>
      </c>
      <c r="I59" s="28"/>
    </row>
    <row r="60" spans="2:9" outlineLevel="3" x14ac:dyDescent="0.25">
      <c r="B60" s="8" t="s">
        <v>6</v>
      </c>
      <c r="D60" s="27">
        <f>+D51+D54+D57</f>
        <v>164</v>
      </c>
      <c r="E60" s="27">
        <f t="shared" si="24"/>
        <v>145</v>
      </c>
      <c r="F60" s="27">
        <f t="shared" si="24"/>
        <v>131</v>
      </c>
      <c r="G60" s="27">
        <f t="shared" si="24"/>
        <v>167</v>
      </c>
      <c r="H60" s="27">
        <f>+H51+H54</f>
        <v>394</v>
      </c>
      <c r="I60" s="28"/>
    </row>
    <row r="61" spans="2:9" s="53" customFormat="1" ht="21.15" customHeight="1" outlineLevel="1" x14ac:dyDescent="0.25">
      <c r="B61" s="12" t="s">
        <v>83</v>
      </c>
      <c r="C61" s="32"/>
      <c r="D61" s="13">
        <f>SUM(D59:D60)</f>
        <v>329</v>
      </c>
      <c r="E61" s="13">
        <f t="shared" ref="E61:G61" si="25">SUM(E59:E60)</f>
        <v>287</v>
      </c>
      <c r="F61" s="13">
        <f t="shared" si="25"/>
        <v>278</v>
      </c>
      <c r="G61" s="13">
        <f t="shared" si="25"/>
        <v>424</v>
      </c>
      <c r="H61" s="13">
        <f t="shared" si="0"/>
        <v>1318</v>
      </c>
      <c r="I61" s="30"/>
    </row>
    <row r="62" spans="2:9" ht="2.25" customHeight="1" outlineLevel="1" x14ac:dyDescent="0.25">
      <c r="B62" s="14"/>
      <c r="C62" s="42"/>
      <c r="D62" s="15"/>
      <c r="E62" s="15"/>
      <c r="F62" s="15"/>
      <c r="G62" s="15"/>
      <c r="H62" s="15">
        <f t="shared" si="0"/>
        <v>0</v>
      </c>
      <c r="I62" s="29"/>
    </row>
    <row r="63" spans="2:9" ht="13.2" customHeight="1" outlineLevel="3" x14ac:dyDescent="0.25">
      <c r="B63" s="8" t="s">
        <v>5</v>
      </c>
      <c r="C63" s="34"/>
      <c r="D63" s="9">
        <v>81</v>
      </c>
      <c r="E63" s="9">
        <v>86</v>
      </c>
      <c r="F63" s="9">
        <v>145</v>
      </c>
      <c r="G63" s="9">
        <v>62</v>
      </c>
      <c r="H63" s="9">
        <f t="shared" si="0"/>
        <v>374</v>
      </c>
      <c r="I63" s="27"/>
    </row>
    <row r="64" spans="2:9" ht="13.2" customHeight="1" outlineLevel="3" x14ac:dyDescent="0.25">
      <c r="B64" s="8" t="s">
        <v>6</v>
      </c>
      <c r="D64" s="22">
        <v>74</v>
      </c>
      <c r="E64" s="22">
        <v>81</v>
      </c>
      <c r="F64" s="22">
        <v>122</v>
      </c>
      <c r="G64" s="22">
        <v>66</v>
      </c>
      <c r="H64" s="9">
        <f t="shared" si="0"/>
        <v>343</v>
      </c>
      <c r="I64" s="28"/>
    </row>
    <row r="65" spans="2:9" ht="13.65" customHeight="1" outlineLevel="2" x14ac:dyDescent="0.25">
      <c r="B65" s="10" t="s">
        <v>10</v>
      </c>
      <c r="D65" s="11">
        <f>SUM(D63:D64)</f>
        <v>155</v>
      </c>
      <c r="E65" s="11">
        <f t="shared" ref="E65:G65" si="26">SUM(E63:E64)</f>
        <v>167</v>
      </c>
      <c r="F65" s="11">
        <f t="shared" si="26"/>
        <v>267</v>
      </c>
      <c r="G65" s="11">
        <f t="shared" si="26"/>
        <v>128</v>
      </c>
      <c r="H65" s="21">
        <f t="shared" si="0"/>
        <v>717</v>
      </c>
      <c r="I65" s="28"/>
    </row>
    <row r="66" spans="2:9" ht="13.2" customHeight="1" outlineLevel="3" x14ac:dyDescent="0.25">
      <c r="B66" s="8" t="s">
        <v>5</v>
      </c>
      <c r="D66" s="22">
        <v>76</v>
      </c>
      <c r="E66" s="22">
        <v>91</v>
      </c>
      <c r="F66" s="22">
        <v>149</v>
      </c>
      <c r="G66" s="22">
        <v>41</v>
      </c>
      <c r="H66" s="9">
        <f t="shared" si="0"/>
        <v>357</v>
      </c>
      <c r="I66" s="28"/>
    </row>
    <row r="67" spans="2:9" ht="13.2" customHeight="1" outlineLevel="3" x14ac:dyDescent="0.25">
      <c r="B67" s="8" t="s">
        <v>6</v>
      </c>
      <c r="D67" s="22">
        <v>82</v>
      </c>
      <c r="E67" s="22">
        <v>115</v>
      </c>
      <c r="F67" s="22">
        <v>216</v>
      </c>
      <c r="G67" s="22">
        <v>32</v>
      </c>
      <c r="H67" s="9">
        <f t="shared" si="0"/>
        <v>445</v>
      </c>
      <c r="I67" s="28"/>
    </row>
    <row r="68" spans="2:9" ht="13.2" customHeight="1" outlineLevel="2" x14ac:dyDescent="0.25">
      <c r="B68" s="10" t="s">
        <v>11</v>
      </c>
      <c r="D68" s="11">
        <f>SUM(D66:D67)</f>
        <v>158</v>
      </c>
      <c r="E68" s="11">
        <f t="shared" ref="E68:G68" si="27">SUM(E66:E67)</f>
        <v>206</v>
      </c>
      <c r="F68" s="11">
        <f t="shared" si="27"/>
        <v>365</v>
      </c>
      <c r="G68" s="11">
        <f t="shared" si="27"/>
        <v>73</v>
      </c>
      <c r="H68" s="21">
        <f t="shared" si="0"/>
        <v>802</v>
      </c>
      <c r="I68" s="28"/>
    </row>
    <row r="69" spans="2:9" ht="13.2" customHeight="1" outlineLevel="3" x14ac:dyDescent="0.25">
      <c r="B69" s="8" t="s">
        <v>5</v>
      </c>
      <c r="D69" s="9">
        <f>+D63+D66</f>
        <v>157</v>
      </c>
      <c r="E69" s="9">
        <f t="shared" ref="E69:F70" si="28">+E63+E66</f>
        <v>177</v>
      </c>
      <c r="F69" s="9">
        <f t="shared" si="28"/>
        <v>294</v>
      </c>
      <c r="G69" s="9">
        <f>+G63+G66</f>
        <v>103</v>
      </c>
      <c r="H69" s="16">
        <f t="shared" si="0"/>
        <v>731</v>
      </c>
      <c r="I69" s="28"/>
    </row>
    <row r="70" spans="2:9" ht="13.2" customHeight="1" outlineLevel="3" x14ac:dyDescent="0.25">
      <c r="B70" s="8" t="s">
        <v>6</v>
      </c>
      <c r="D70" s="9">
        <f>+D64+D67</f>
        <v>156</v>
      </c>
      <c r="E70" s="9">
        <f t="shared" si="28"/>
        <v>196</v>
      </c>
      <c r="F70" s="9">
        <f t="shared" si="28"/>
        <v>338</v>
      </c>
      <c r="G70" s="9">
        <f>+G64+G67</f>
        <v>98</v>
      </c>
      <c r="H70" s="16">
        <f t="shared" si="0"/>
        <v>788</v>
      </c>
      <c r="I70" s="28"/>
    </row>
    <row r="71" spans="2:9" s="53" customFormat="1" ht="21.15" customHeight="1" outlineLevel="1" x14ac:dyDescent="0.25">
      <c r="B71" s="12" t="s">
        <v>12</v>
      </c>
      <c r="C71" s="32"/>
      <c r="D71" s="13">
        <f>SUM(D69:D70)</f>
        <v>313</v>
      </c>
      <c r="E71" s="13">
        <f t="shared" ref="E71:G71" si="29">SUM(E69:E70)</f>
        <v>373</v>
      </c>
      <c r="F71" s="13">
        <f t="shared" si="29"/>
        <v>632</v>
      </c>
      <c r="G71" s="13">
        <f t="shared" si="29"/>
        <v>201</v>
      </c>
      <c r="H71" s="13">
        <f t="shared" si="0"/>
        <v>1519</v>
      </c>
      <c r="I71" s="30"/>
    </row>
    <row r="72" spans="2:9" ht="2.25" customHeight="1" outlineLevel="1" x14ac:dyDescent="0.25">
      <c r="B72" s="14"/>
      <c r="C72" s="42"/>
      <c r="D72" s="15"/>
      <c r="E72" s="15"/>
      <c r="F72" s="15"/>
      <c r="G72" s="15"/>
      <c r="H72" s="15">
        <f t="shared" si="0"/>
        <v>0</v>
      </c>
      <c r="I72" s="29"/>
    </row>
    <row r="73" spans="2:9" outlineLevel="3" x14ac:dyDescent="0.25">
      <c r="B73" s="47" t="s">
        <v>5</v>
      </c>
      <c r="D73" s="9">
        <v>8</v>
      </c>
      <c r="E73" s="9">
        <v>11</v>
      </c>
      <c r="F73" s="9">
        <v>6</v>
      </c>
      <c r="G73" s="9">
        <v>12</v>
      </c>
      <c r="H73" s="9">
        <f t="shared" si="0"/>
        <v>37</v>
      </c>
      <c r="I73" s="1"/>
    </row>
    <row r="74" spans="2:9" outlineLevel="3" x14ac:dyDescent="0.25">
      <c r="B74" s="47" t="s">
        <v>6</v>
      </c>
      <c r="D74" s="9">
        <v>7</v>
      </c>
      <c r="E74" s="9">
        <v>8</v>
      </c>
      <c r="F74" s="9">
        <v>6</v>
      </c>
      <c r="G74" s="9">
        <v>9</v>
      </c>
      <c r="H74" s="9">
        <f t="shared" si="0"/>
        <v>30</v>
      </c>
      <c r="I74" s="1"/>
    </row>
    <row r="75" spans="2:9" outlineLevel="2" x14ac:dyDescent="0.25">
      <c r="B75" s="10" t="s">
        <v>40</v>
      </c>
      <c r="D75" s="21">
        <f t="shared" ref="D75:H75" si="30">SUM(D73:D74)</f>
        <v>15</v>
      </c>
      <c r="E75" s="21">
        <f t="shared" si="30"/>
        <v>19</v>
      </c>
      <c r="F75" s="21">
        <f t="shared" si="30"/>
        <v>12</v>
      </c>
      <c r="G75" s="21">
        <f t="shared" si="30"/>
        <v>21</v>
      </c>
      <c r="H75" s="21">
        <f t="shared" si="30"/>
        <v>67</v>
      </c>
      <c r="I75" s="1"/>
    </row>
    <row r="76" spans="2:9" outlineLevel="3" x14ac:dyDescent="0.25">
      <c r="B76" s="8" t="s">
        <v>5</v>
      </c>
      <c r="D76" s="22">
        <v>189</v>
      </c>
      <c r="E76" s="22">
        <v>102</v>
      </c>
      <c r="F76" s="22">
        <v>94</v>
      </c>
      <c r="G76" s="22">
        <v>84</v>
      </c>
      <c r="H76" s="22">
        <f t="shared" si="0"/>
        <v>469</v>
      </c>
      <c r="I76" s="28"/>
    </row>
    <row r="77" spans="2:9" outlineLevel="3" x14ac:dyDescent="0.25">
      <c r="B77" s="8" t="s">
        <v>6</v>
      </c>
      <c r="D77" s="22">
        <v>430</v>
      </c>
      <c r="E77" s="22">
        <v>226</v>
      </c>
      <c r="F77" s="22">
        <v>196</v>
      </c>
      <c r="G77" s="22">
        <v>158</v>
      </c>
      <c r="H77" s="22">
        <f t="shared" si="0"/>
        <v>1010</v>
      </c>
      <c r="I77" s="28"/>
    </row>
    <row r="78" spans="2:9" outlineLevel="2" x14ac:dyDescent="0.25">
      <c r="B78" s="10" t="s">
        <v>8</v>
      </c>
      <c r="D78" s="11">
        <f t="shared" ref="D78:H78" si="31">SUM(D76:D77)</f>
        <v>619</v>
      </c>
      <c r="E78" s="11">
        <f t="shared" si="31"/>
        <v>328</v>
      </c>
      <c r="F78" s="11">
        <f t="shared" si="31"/>
        <v>290</v>
      </c>
      <c r="G78" s="11">
        <f t="shared" si="31"/>
        <v>242</v>
      </c>
      <c r="H78" s="21">
        <f t="shared" si="31"/>
        <v>1479</v>
      </c>
      <c r="I78" s="28"/>
    </row>
    <row r="79" spans="2:9" ht="13.2" customHeight="1" outlineLevel="3" x14ac:dyDescent="0.25">
      <c r="B79" s="8" t="s">
        <v>5</v>
      </c>
      <c r="D79" s="9">
        <f>+D73+D76</f>
        <v>197</v>
      </c>
      <c r="E79" s="9">
        <f t="shared" ref="E79:G80" si="32">+E73+E76</f>
        <v>113</v>
      </c>
      <c r="F79" s="9">
        <f t="shared" si="32"/>
        <v>100</v>
      </c>
      <c r="G79" s="9">
        <f t="shared" si="32"/>
        <v>96</v>
      </c>
      <c r="H79" s="16">
        <f t="shared" ref="H79:H80" si="33">SUM(D79:G79)</f>
        <v>506</v>
      </c>
      <c r="I79" s="28"/>
    </row>
    <row r="80" spans="2:9" ht="13.2" customHeight="1" outlineLevel="3" x14ac:dyDescent="0.25">
      <c r="B80" s="8" t="s">
        <v>6</v>
      </c>
      <c r="D80" s="9">
        <f>+D74+D77</f>
        <v>437</v>
      </c>
      <c r="E80" s="9">
        <f t="shared" si="32"/>
        <v>234</v>
      </c>
      <c r="F80" s="9">
        <f t="shared" si="32"/>
        <v>202</v>
      </c>
      <c r="G80" s="9">
        <f t="shared" si="32"/>
        <v>167</v>
      </c>
      <c r="H80" s="16">
        <f t="shared" si="33"/>
        <v>1040</v>
      </c>
      <c r="I80" s="28"/>
    </row>
    <row r="81" spans="2:9" s="53" customFormat="1" ht="21.15" customHeight="1" outlineLevel="1" x14ac:dyDescent="0.25">
      <c r="B81" s="12" t="s">
        <v>15</v>
      </c>
      <c r="C81" s="32"/>
      <c r="D81" s="13">
        <f>+D79+D80</f>
        <v>634</v>
      </c>
      <c r="E81" s="13">
        <f t="shared" ref="E81:G81" si="34">+E79+E80</f>
        <v>347</v>
      </c>
      <c r="F81" s="13">
        <f t="shared" si="34"/>
        <v>302</v>
      </c>
      <c r="G81" s="13">
        <f t="shared" si="34"/>
        <v>263</v>
      </c>
      <c r="H81" s="13">
        <f>SUM(H79:H80)</f>
        <v>1546</v>
      </c>
      <c r="I81" s="30"/>
    </row>
    <row r="82" spans="2:9" ht="2.25" customHeight="1" outlineLevel="1" x14ac:dyDescent="0.25">
      <c r="B82" s="14"/>
      <c r="C82" s="42"/>
      <c r="D82" s="15"/>
      <c r="E82" s="15"/>
      <c r="F82" s="15"/>
      <c r="G82" s="15"/>
      <c r="H82" s="15">
        <f t="shared" ref="H82:H160" si="35">SUM(D82:G82)</f>
        <v>0</v>
      </c>
      <c r="I82" s="29"/>
    </row>
    <row r="83" spans="2:9" ht="13.2" customHeight="1" outlineLevel="3" x14ac:dyDescent="0.25">
      <c r="B83" s="8" t="s">
        <v>5</v>
      </c>
      <c r="C83" s="34"/>
      <c r="D83" s="9">
        <v>0</v>
      </c>
      <c r="E83" s="9">
        <v>3</v>
      </c>
      <c r="F83" s="9">
        <v>3</v>
      </c>
      <c r="G83" s="9">
        <v>1</v>
      </c>
      <c r="H83" s="9">
        <f t="shared" si="35"/>
        <v>7</v>
      </c>
      <c r="I83" s="27"/>
    </row>
    <row r="84" spans="2:9" ht="13.2" customHeight="1" outlineLevel="3" x14ac:dyDescent="0.25">
      <c r="B84" s="8" t="s">
        <v>6</v>
      </c>
      <c r="D84" s="22">
        <v>4</v>
      </c>
      <c r="E84" s="22">
        <v>4</v>
      </c>
      <c r="F84" s="22">
        <v>0</v>
      </c>
      <c r="G84" s="22">
        <v>0</v>
      </c>
      <c r="H84" s="9">
        <f t="shared" si="35"/>
        <v>8</v>
      </c>
      <c r="I84" s="28"/>
    </row>
    <row r="85" spans="2:9" ht="13.65" customHeight="1" outlineLevel="2" x14ac:dyDescent="0.25">
      <c r="B85" s="10" t="s">
        <v>10</v>
      </c>
      <c r="D85" s="11">
        <f>SUM(D83:D84)</f>
        <v>4</v>
      </c>
      <c r="E85" s="11">
        <f t="shared" ref="E85:G85" si="36">SUM(E83:E84)</f>
        <v>7</v>
      </c>
      <c r="F85" s="11">
        <f t="shared" si="36"/>
        <v>3</v>
      </c>
      <c r="G85" s="11">
        <f t="shared" si="36"/>
        <v>1</v>
      </c>
      <c r="H85" s="21">
        <f t="shared" si="35"/>
        <v>15</v>
      </c>
      <c r="I85" s="28"/>
    </row>
    <row r="86" spans="2:9" ht="13.2" customHeight="1" outlineLevel="3" x14ac:dyDescent="0.25">
      <c r="B86" s="8" t="s">
        <v>5</v>
      </c>
      <c r="D86" s="22">
        <v>0</v>
      </c>
      <c r="E86" s="22">
        <v>0</v>
      </c>
      <c r="F86" s="22">
        <v>0</v>
      </c>
      <c r="G86" s="22">
        <v>0</v>
      </c>
      <c r="H86" s="9">
        <f t="shared" si="35"/>
        <v>0</v>
      </c>
      <c r="I86" s="28"/>
    </row>
    <row r="87" spans="2:9" ht="13.2" customHeight="1" outlineLevel="3" x14ac:dyDescent="0.25">
      <c r="B87" s="8" t="s">
        <v>6</v>
      </c>
      <c r="D87" s="22">
        <v>0</v>
      </c>
      <c r="E87" s="22">
        <v>3</v>
      </c>
      <c r="F87" s="22">
        <v>0</v>
      </c>
      <c r="G87" s="22">
        <v>0</v>
      </c>
      <c r="H87" s="9">
        <f t="shared" si="35"/>
        <v>3</v>
      </c>
      <c r="I87" s="28"/>
    </row>
    <row r="88" spans="2:9" ht="13.2" customHeight="1" outlineLevel="2" x14ac:dyDescent="0.25">
      <c r="B88" s="10" t="s">
        <v>11</v>
      </c>
      <c r="D88" s="11">
        <f>SUM(D86:D87)</f>
        <v>0</v>
      </c>
      <c r="E88" s="11">
        <f t="shared" ref="E88:G88" si="37">SUM(E86:E87)</f>
        <v>3</v>
      </c>
      <c r="F88" s="11">
        <f t="shared" si="37"/>
        <v>0</v>
      </c>
      <c r="G88" s="11">
        <f t="shared" si="37"/>
        <v>0</v>
      </c>
      <c r="H88" s="21">
        <f t="shared" si="35"/>
        <v>3</v>
      </c>
      <c r="I88" s="28"/>
    </row>
    <row r="89" spans="2:9" ht="13.2" customHeight="1" outlineLevel="3" x14ac:dyDescent="0.25">
      <c r="B89" s="8" t="s">
        <v>5</v>
      </c>
      <c r="D89" s="9">
        <f>+D83+D86</f>
        <v>0</v>
      </c>
      <c r="E89" s="9">
        <f t="shared" ref="E89:G90" si="38">+E83+E86</f>
        <v>3</v>
      </c>
      <c r="F89" s="9">
        <f t="shared" si="38"/>
        <v>3</v>
      </c>
      <c r="G89" s="9">
        <f t="shared" si="38"/>
        <v>1</v>
      </c>
      <c r="H89" s="16">
        <f t="shared" si="35"/>
        <v>7</v>
      </c>
      <c r="I89" s="28"/>
    </row>
    <row r="90" spans="2:9" ht="13.2" customHeight="1" outlineLevel="3" x14ac:dyDescent="0.25">
      <c r="B90" s="8" t="s">
        <v>6</v>
      </c>
      <c r="D90" s="9">
        <f>+D84+D87</f>
        <v>4</v>
      </c>
      <c r="E90" s="9">
        <f t="shared" si="38"/>
        <v>7</v>
      </c>
      <c r="F90" s="9">
        <f t="shared" si="38"/>
        <v>0</v>
      </c>
      <c r="G90" s="9">
        <f t="shared" si="38"/>
        <v>0</v>
      </c>
      <c r="H90" s="16">
        <f t="shared" si="35"/>
        <v>11</v>
      </c>
      <c r="I90" s="28"/>
    </row>
    <row r="91" spans="2:9" s="53" customFormat="1" ht="21.15" customHeight="1" outlineLevel="1" x14ac:dyDescent="0.25">
      <c r="B91" s="12" t="s">
        <v>59</v>
      </c>
      <c r="C91" s="32"/>
      <c r="D91" s="13">
        <f>SUM(D89:D90)</f>
        <v>4</v>
      </c>
      <c r="E91" s="13">
        <f t="shared" ref="E91:G91" si="39">SUM(E89:E90)</f>
        <v>10</v>
      </c>
      <c r="F91" s="13">
        <f t="shared" si="39"/>
        <v>3</v>
      </c>
      <c r="G91" s="13">
        <f t="shared" si="39"/>
        <v>1</v>
      </c>
      <c r="H91" s="13">
        <f t="shared" si="35"/>
        <v>18</v>
      </c>
      <c r="I91" s="30"/>
    </row>
    <row r="92" spans="2:9" ht="2.25" customHeight="1" outlineLevel="1" x14ac:dyDescent="0.25">
      <c r="B92" s="14"/>
      <c r="C92" s="42"/>
      <c r="D92" s="15"/>
      <c r="E92" s="15"/>
      <c r="F92" s="15"/>
      <c r="G92" s="15"/>
      <c r="H92" s="15">
        <f t="shared" si="35"/>
        <v>0</v>
      </c>
      <c r="I92" s="29"/>
    </row>
    <row r="93" spans="2:9" outlineLevel="3" x14ac:dyDescent="0.25">
      <c r="B93" s="8" t="s">
        <v>5</v>
      </c>
      <c r="D93" s="9">
        <f t="shared" ref="D93:G94" si="40">+D89+D79+D69+D59+D46</f>
        <v>534</v>
      </c>
      <c r="E93" s="9">
        <f t="shared" si="40"/>
        <v>453</v>
      </c>
      <c r="F93" s="9">
        <f t="shared" si="40"/>
        <v>550</v>
      </c>
      <c r="G93" s="9">
        <f t="shared" si="40"/>
        <v>460</v>
      </c>
      <c r="H93" s="9">
        <f>SUM(D93:G93)</f>
        <v>1997</v>
      </c>
      <c r="I93" s="28"/>
    </row>
    <row r="94" spans="2:9" outlineLevel="3" x14ac:dyDescent="0.25">
      <c r="B94" s="8" t="s">
        <v>6</v>
      </c>
      <c r="D94" s="9">
        <f t="shared" si="40"/>
        <v>791</v>
      </c>
      <c r="E94" s="9">
        <f t="shared" si="40"/>
        <v>622</v>
      </c>
      <c r="F94" s="9">
        <f t="shared" si="40"/>
        <v>687</v>
      </c>
      <c r="G94" s="9">
        <f t="shared" si="40"/>
        <v>441</v>
      </c>
      <c r="H94" s="9">
        <f>SUM(D94:G94)</f>
        <v>2541</v>
      </c>
      <c r="I94" s="28"/>
    </row>
    <row r="95" spans="2:9" s="53" customFormat="1" ht="21.15" customHeight="1" x14ac:dyDescent="0.25">
      <c r="B95" s="12" t="s">
        <v>64</v>
      </c>
      <c r="C95" s="32"/>
      <c r="D95" s="13">
        <f>SUM(D93:D94)</f>
        <v>1325</v>
      </c>
      <c r="E95" s="13">
        <f t="shared" ref="E95:G95" si="41">SUM(E93:E94)</f>
        <v>1075</v>
      </c>
      <c r="F95" s="13">
        <f t="shared" si="41"/>
        <v>1237</v>
      </c>
      <c r="G95" s="13">
        <f t="shared" si="41"/>
        <v>901</v>
      </c>
      <c r="H95" s="13">
        <f t="shared" ref="H95:H99" si="42">SUM(D95:G95)</f>
        <v>4538</v>
      </c>
      <c r="I95" s="30"/>
    </row>
    <row r="96" spans="2:9" ht="2.25" customHeight="1" x14ac:dyDescent="0.25">
      <c r="B96" s="14"/>
      <c r="C96" s="42"/>
      <c r="D96" s="15"/>
      <c r="E96" s="15"/>
      <c r="F96" s="15"/>
      <c r="G96" s="15"/>
      <c r="H96" s="15">
        <f t="shared" si="42"/>
        <v>0</v>
      </c>
      <c r="I96" s="29"/>
    </row>
    <row r="97" spans="1:9" ht="13.2" customHeight="1" outlineLevel="3" x14ac:dyDescent="0.25">
      <c r="B97" s="8" t="s">
        <v>5</v>
      </c>
      <c r="D97" s="9">
        <v>3718</v>
      </c>
      <c r="E97" s="9">
        <v>1170</v>
      </c>
      <c r="F97" s="9">
        <v>1471</v>
      </c>
      <c r="G97" s="9">
        <v>6085</v>
      </c>
      <c r="H97" s="9">
        <f t="shared" si="42"/>
        <v>12444</v>
      </c>
      <c r="I97" s="28"/>
    </row>
    <row r="98" spans="1:9" ht="13.2" customHeight="1" outlineLevel="3" x14ac:dyDescent="0.25">
      <c r="B98" s="8" t="s">
        <v>6</v>
      </c>
      <c r="D98" s="9">
        <v>5947</v>
      </c>
      <c r="E98" s="9">
        <v>2682</v>
      </c>
      <c r="F98" s="9">
        <v>1231</v>
      </c>
      <c r="G98" s="9">
        <v>8136</v>
      </c>
      <c r="H98" s="9">
        <f t="shared" si="42"/>
        <v>17996</v>
      </c>
      <c r="I98" s="28"/>
    </row>
    <row r="99" spans="1:9" ht="13.2" customHeight="1" outlineLevel="2" x14ac:dyDescent="0.25">
      <c r="B99" s="10" t="s">
        <v>8</v>
      </c>
      <c r="D99" s="11">
        <f>SUM(D97:D98)</f>
        <v>9665</v>
      </c>
      <c r="E99" s="11">
        <f t="shared" ref="E99:G99" si="43">SUM(E97:E98)</f>
        <v>3852</v>
      </c>
      <c r="F99" s="11">
        <f t="shared" si="43"/>
        <v>2702</v>
      </c>
      <c r="G99" s="11">
        <f t="shared" si="43"/>
        <v>14221</v>
      </c>
      <c r="H99" s="21">
        <f t="shared" si="42"/>
        <v>30440</v>
      </c>
      <c r="I99" s="28"/>
    </row>
    <row r="100" spans="1:9" outlineLevel="3" x14ac:dyDescent="0.25">
      <c r="B100" s="8" t="s">
        <v>5</v>
      </c>
      <c r="C100" s="34"/>
      <c r="D100" s="9">
        <f>+D97</f>
        <v>3718</v>
      </c>
      <c r="E100" s="9">
        <f t="shared" ref="E100:G101" si="44">+E97</f>
        <v>1170</v>
      </c>
      <c r="F100" s="9">
        <f t="shared" si="44"/>
        <v>1471</v>
      </c>
      <c r="G100" s="9">
        <f t="shared" si="44"/>
        <v>6085</v>
      </c>
      <c r="H100" s="9">
        <f t="shared" si="35"/>
        <v>12444</v>
      </c>
      <c r="I100" s="27"/>
    </row>
    <row r="101" spans="1:9" outlineLevel="3" x14ac:dyDescent="0.25">
      <c r="B101" s="8" t="s">
        <v>6</v>
      </c>
      <c r="D101" s="9">
        <f>+D98</f>
        <v>5947</v>
      </c>
      <c r="E101" s="9">
        <f t="shared" si="44"/>
        <v>2682</v>
      </c>
      <c r="F101" s="9">
        <f t="shared" si="44"/>
        <v>1231</v>
      </c>
      <c r="G101" s="9">
        <f t="shared" si="44"/>
        <v>8136</v>
      </c>
      <c r="H101" s="9">
        <f t="shared" si="35"/>
        <v>17996</v>
      </c>
      <c r="I101" s="28"/>
    </row>
    <row r="102" spans="1:9" s="53" customFormat="1" ht="21.15" customHeight="1" x14ac:dyDescent="0.25">
      <c r="B102" s="12" t="s">
        <v>49</v>
      </c>
      <c r="C102" s="32"/>
      <c r="D102" s="13">
        <f>+D100+D101</f>
        <v>9665</v>
      </c>
      <c r="E102" s="13">
        <f t="shared" ref="E102:H102" si="45">+E100+E101</f>
        <v>3852</v>
      </c>
      <c r="F102" s="13">
        <f t="shared" si="45"/>
        <v>2702</v>
      </c>
      <c r="G102" s="13">
        <f t="shared" si="45"/>
        <v>14221</v>
      </c>
      <c r="H102" s="13">
        <f t="shared" si="45"/>
        <v>30440</v>
      </c>
      <c r="I102" s="30"/>
    </row>
    <row r="103" spans="1:9" ht="2.25" customHeight="1" x14ac:dyDescent="0.25">
      <c r="B103" s="14"/>
      <c r="C103" s="42"/>
      <c r="D103" s="15"/>
      <c r="E103" s="15"/>
      <c r="F103" s="15"/>
      <c r="G103" s="15"/>
      <c r="H103" s="15">
        <f t="shared" si="35"/>
        <v>0</v>
      </c>
      <c r="I103" s="29"/>
    </row>
    <row r="104" spans="1:9" ht="12.75" customHeight="1" outlineLevel="3" x14ac:dyDescent="0.25">
      <c r="A104" s="7"/>
      <c r="B104" s="8" t="s">
        <v>5</v>
      </c>
      <c r="C104" s="34"/>
      <c r="D104" s="9">
        <v>83</v>
      </c>
      <c r="E104" s="9">
        <v>32</v>
      </c>
      <c r="F104" s="9">
        <v>34</v>
      </c>
      <c r="G104" s="9">
        <v>78</v>
      </c>
      <c r="H104" s="9">
        <f t="shared" si="35"/>
        <v>227</v>
      </c>
      <c r="I104" s="27"/>
    </row>
    <row r="105" spans="1:9" ht="13.2" customHeight="1" outlineLevel="3" x14ac:dyDescent="0.25">
      <c r="B105" s="8" t="s">
        <v>6</v>
      </c>
      <c r="D105" s="9">
        <v>96</v>
      </c>
      <c r="E105" s="9">
        <v>33</v>
      </c>
      <c r="F105" s="9">
        <v>32</v>
      </c>
      <c r="G105" s="9">
        <v>78</v>
      </c>
      <c r="H105" s="9">
        <f t="shared" si="35"/>
        <v>239</v>
      </c>
      <c r="I105" s="28"/>
    </row>
    <row r="106" spans="1:9" ht="13.2" customHeight="1" outlineLevel="2" x14ac:dyDescent="0.25">
      <c r="B106" s="10" t="s">
        <v>7</v>
      </c>
      <c r="D106" s="11">
        <f>SUM(D104:D105)</f>
        <v>179</v>
      </c>
      <c r="E106" s="11">
        <f t="shared" ref="E106:G106" si="46">SUM(E104:E105)</f>
        <v>65</v>
      </c>
      <c r="F106" s="11">
        <f t="shared" si="46"/>
        <v>66</v>
      </c>
      <c r="G106" s="11">
        <f t="shared" si="46"/>
        <v>156</v>
      </c>
      <c r="H106" s="21">
        <f t="shared" ref="H106" si="47">SUM(D106:G106)</f>
        <v>466</v>
      </c>
      <c r="I106" s="28"/>
    </row>
    <row r="107" spans="1:9" ht="13.2" customHeight="1" outlineLevel="3" x14ac:dyDescent="0.25">
      <c r="B107" s="8" t="s">
        <v>5</v>
      </c>
      <c r="D107" s="9">
        <v>1220</v>
      </c>
      <c r="E107" s="9">
        <v>685</v>
      </c>
      <c r="F107" s="9">
        <v>369</v>
      </c>
      <c r="G107" s="9">
        <v>364</v>
      </c>
      <c r="H107" s="9">
        <f t="shared" si="35"/>
        <v>2638</v>
      </c>
      <c r="I107" s="28"/>
    </row>
    <row r="108" spans="1:9" ht="13.2" customHeight="1" outlineLevel="3" x14ac:dyDescent="0.25">
      <c r="B108" s="8" t="s">
        <v>6</v>
      </c>
      <c r="D108" s="9">
        <v>2409</v>
      </c>
      <c r="E108" s="9">
        <v>1155</v>
      </c>
      <c r="F108" s="9">
        <v>653</v>
      </c>
      <c r="G108" s="9">
        <v>523</v>
      </c>
      <c r="H108" s="9">
        <f t="shared" si="35"/>
        <v>4740</v>
      </c>
      <c r="I108" s="28"/>
    </row>
    <row r="109" spans="1:9" ht="13.2" customHeight="1" outlineLevel="2" x14ac:dyDescent="0.25">
      <c r="B109" s="10" t="s">
        <v>60</v>
      </c>
      <c r="D109" s="11">
        <f>SUM(D107:D108)</f>
        <v>3629</v>
      </c>
      <c r="E109" s="11">
        <f t="shared" ref="E109:G109" si="48">SUM(E107:E108)</f>
        <v>1840</v>
      </c>
      <c r="F109" s="11">
        <f t="shared" si="48"/>
        <v>1022</v>
      </c>
      <c r="G109" s="11">
        <f t="shared" si="48"/>
        <v>887</v>
      </c>
      <c r="H109" s="21">
        <f t="shared" ref="H109" si="49">SUM(D109:G109)</f>
        <v>7378</v>
      </c>
      <c r="I109" s="28"/>
    </row>
    <row r="110" spans="1:9" ht="13.2" customHeight="1" outlineLevel="3" x14ac:dyDescent="0.25">
      <c r="B110" s="8" t="s">
        <v>5</v>
      </c>
      <c r="D110" s="9">
        <v>3716</v>
      </c>
      <c r="E110" s="9">
        <v>1706</v>
      </c>
      <c r="F110" s="9">
        <v>1012</v>
      </c>
      <c r="G110" s="9">
        <v>884</v>
      </c>
      <c r="H110" s="9">
        <f t="shared" si="35"/>
        <v>7318</v>
      </c>
      <c r="I110" s="28"/>
    </row>
    <row r="111" spans="1:9" ht="13.2" customHeight="1" outlineLevel="3" x14ac:dyDescent="0.25">
      <c r="B111" s="8" t="s">
        <v>6</v>
      </c>
      <c r="D111" s="9">
        <v>9333</v>
      </c>
      <c r="E111" s="9">
        <v>4117</v>
      </c>
      <c r="F111" s="9">
        <v>2365</v>
      </c>
      <c r="G111" s="9">
        <v>2406</v>
      </c>
      <c r="H111" s="9">
        <f t="shared" si="35"/>
        <v>18221</v>
      </c>
      <c r="I111" s="28"/>
    </row>
    <row r="112" spans="1:9" ht="13.2" customHeight="1" outlineLevel="2" x14ac:dyDescent="0.25">
      <c r="B112" s="10" t="s">
        <v>8</v>
      </c>
      <c r="D112" s="11">
        <f>SUM(D110:D111)</f>
        <v>13049</v>
      </c>
      <c r="E112" s="11">
        <f t="shared" ref="E112:G112" si="50">SUM(E110:E111)</f>
        <v>5823</v>
      </c>
      <c r="F112" s="11">
        <f t="shared" si="50"/>
        <v>3377</v>
      </c>
      <c r="G112" s="11">
        <f t="shared" si="50"/>
        <v>3290</v>
      </c>
      <c r="H112" s="21">
        <f t="shared" ref="H112" si="51">SUM(D112:G112)</f>
        <v>25539</v>
      </c>
      <c r="I112" s="28"/>
    </row>
    <row r="113" spans="2:12" ht="13.2" customHeight="1" outlineLevel="3" x14ac:dyDescent="0.25">
      <c r="B113" s="8" t="s">
        <v>5</v>
      </c>
      <c r="D113" s="9">
        <f>+D104+D107+D110</f>
        <v>5019</v>
      </c>
      <c r="E113" s="9">
        <f t="shared" ref="E113:G114" si="52">+E104+E107+E110</f>
        <v>2423</v>
      </c>
      <c r="F113" s="9">
        <f t="shared" si="52"/>
        <v>1415</v>
      </c>
      <c r="G113" s="9">
        <f t="shared" si="52"/>
        <v>1326</v>
      </c>
      <c r="H113" s="16">
        <f t="shared" si="35"/>
        <v>10183</v>
      </c>
      <c r="I113" s="28"/>
      <c r="L113" s="46"/>
    </row>
    <row r="114" spans="2:12" ht="13.2" customHeight="1" outlineLevel="3" x14ac:dyDescent="0.25">
      <c r="B114" s="8" t="s">
        <v>6</v>
      </c>
      <c r="D114" s="9">
        <f>+D105+D108+D111</f>
        <v>11838</v>
      </c>
      <c r="E114" s="9">
        <f t="shared" si="52"/>
        <v>5305</v>
      </c>
      <c r="F114" s="9">
        <f t="shared" si="52"/>
        <v>3050</v>
      </c>
      <c r="G114" s="9">
        <f t="shared" si="52"/>
        <v>3007</v>
      </c>
      <c r="H114" s="16">
        <f t="shared" si="35"/>
        <v>23200</v>
      </c>
      <c r="I114" s="28"/>
    </row>
    <row r="115" spans="2:12" s="53" customFormat="1" ht="21.15" customHeight="1" x14ac:dyDescent="0.25">
      <c r="B115" s="12" t="s">
        <v>63</v>
      </c>
      <c r="C115" s="32"/>
      <c r="D115" s="13">
        <f>+D113+D114</f>
        <v>16857</v>
      </c>
      <c r="E115" s="13">
        <f t="shared" ref="E115:H115" si="53">+E113+E114</f>
        <v>7728</v>
      </c>
      <c r="F115" s="13">
        <f t="shared" si="53"/>
        <v>4465</v>
      </c>
      <c r="G115" s="13">
        <f t="shared" si="53"/>
        <v>4333</v>
      </c>
      <c r="H115" s="13">
        <f t="shared" si="53"/>
        <v>33383</v>
      </c>
      <c r="I115" s="30"/>
    </row>
    <row r="116" spans="2:12" ht="2.25" customHeight="1" x14ac:dyDescent="0.25">
      <c r="B116" s="14"/>
      <c r="C116" s="42"/>
      <c r="D116" s="15"/>
      <c r="E116" s="15"/>
      <c r="F116" s="15"/>
      <c r="G116" s="15"/>
      <c r="H116" s="15">
        <f t="shared" si="35"/>
        <v>0</v>
      </c>
      <c r="I116" s="29"/>
    </row>
    <row r="117" spans="2:12" outlineLevel="3" x14ac:dyDescent="0.25">
      <c r="B117" s="8" t="s">
        <v>5</v>
      </c>
      <c r="C117" s="34"/>
      <c r="D117" s="9">
        <v>17</v>
      </c>
      <c r="E117" s="9">
        <v>3</v>
      </c>
      <c r="F117" s="9">
        <v>1</v>
      </c>
      <c r="G117" s="9">
        <v>0</v>
      </c>
      <c r="H117" s="9">
        <f t="shared" si="35"/>
        <v>21</v>
      </c>
      <c r="I117" s="27"/>
    </row>
    <row r="118" spans="2:12" outlineLevel="3" x14ac:dyDescent="0.25">
      <c r="B118" s="8" t="s">
        <v>6</v>
      </c>
      <c r="D118" s="22">
        <v>9</v>
      </c>
      <c r="E118" s="22">
        <v>0</v>
      </c>
      <c r="F118" s="22">
        <v>0</v>
      </c>
      <c r="G118" s="22">
        <v>0</v>
      </c>
      <c r="H118" s="9">
        <f t="shared" si="35"/>
        <v>9</v>
      </c>
      <c r="I118" s="28"/>
    </row>
    <row r="119" spans="2:12" outlineLevel="2" x14ac:dyDescent="0.25">
      <c r="B119" s="10" t="s">
        <v>8</v>
      </c>
      <c r="D119" s="11">
        <f>SUM(D117:D118)</f>
        <v>26</v>
      </c>
      <c r="E119" s="11">
        <f t="shared" ref="E119:G119" si="54">SUM(E117:E118)</f>
        <v>3</v>
      </c>
      <c r="F119" s="11">
        <f t="shared" si="54"/>
        <v>1</v>
      </c>
      <c r="G119" s="11">
        <f t="shared" si="54"/>
        <v>0</v>
      </c>
      <c r="H119" s="21">
        <f t="shared" si="35"/>
        <v>30</v>
      </c>
      <c r="I119" s="28"/>
    </row>
    <row r="120" spans="2:12" ht="13.2" customHeight="1" outlineLevel="3" collapsed="1" x14ac:dyDescent="0.25">
      <c r="B120" s="8" t="s">
        <v>5</v>
      </c>
      <c r="D120" s="9">
        <f>+D117</f>
        <v>17</v>
      </c>
      <c r="E120" s="9">
        <f t="shared" ref="E120:G121" si="55">+E117</f>
        <v>3</v>
      </c>
      <c r="F120" s="9">
        <f t="shared" si="55"/>
        <v>1</v>
      </c>
      <c r="G120" s="9">
        <f t="shared" si="55"/>
        <v>0</v>
      </c>
      <c r="H120" s="16">
        <f t="shared" ref="H120:H121" si="56">SUM(D120:G120)</f>
        <v>21</v>
      </c>
      <c r="I120" s="28"/>
      <c r="L120" s="46"/>
    </row>
    <row r="121" spans="2:12" ht="13.2" customHeight="1" outlineLevel="3" x14ac:dyDescent="0.25">
      <c r="B121" s="8" t="s">
        <v>6</v>
      </c>
      <c r="D121" s="9">
        <f>+D118</f>
        <v>9</v>
      </c>
      <c r="E121" s="9">
        <f t="shared" si="55"/>
        <v>0</v>
      </c>
      <c r="F121" s="9">
        <f t="shared" si="55"/>
        <v>0</v>
      </c>
      <c r="G121" s="9">
        <f t="shared" si="55"/>
        <v>0</v>
      </c>
      <c r="H121" s="16">
        <f t="shared" si="56"/>
        <v>9</v>
      </c>
      <c r="I121" s="28"/>
    </row>
    <row r="122" spans="2:12" s="53" customFormat="1" ht="21.15" customHeight="1" outlineLevel="1" x14ac:dyDescent="0.25">
      <c r="B122" s="12" t="s">
        <v>14</v>
      </c>
      <c r="C122" s="32"/>
      <c r="D122" s="13">
        <f>+D120+D121</f>
        <v>26</v>
      </c>
      <c r="E122" s="13">
        <f t="shared" ref="E122:G122" si="57">+E120+E121</f>
        <v>3</v>
      </c>
      <c r="F122" s="13">
        <f t="shared" si="57"/>
        <v>1</v>
      </c>
      <c r="G122" s="13">
        <f t="shared" si="57"/>
        <v>0</v>
      </c>
      <c r="H122" s="13">
        <f t="shared" si="35"/>
        <v>30</v>
      </c>
      <c r="I122" s="30"/>
    </row>
    <row r="123" spans="2:12" ht="2.25" customHeight="1" outlineLevel="1" x14ac:dyDescent="0.25">
      <c r="B123" s="14"/>
      <c r="C123" s="42"/>
      <c r="D123" s="15"/>
      <c r="E123" s="15"/>
      <c r="F123" s="15"/>
      <c r="G123" s="15"/>
      <c r="H123" s="15">
        <f t="shared" si="35"/>
        <v>0</v>
      </c>
      <c r="I123" s="29"/>
    </row>
    <row r="124" spans="2:12" outlineLevel="3" x14ac:dyDescent="0.25">
      <c r="B124" s="8" t="s">
        <v>5</v>
      </c>
      <c r="C124" s="34"/>
      <c r="D124" s="9">
        <v>8</v>
      </c>
      <c r="E124" s="9">
        <v>5</v>
      </c>
      <c r="F124" s="9">
        <v>19</v>
      </c>
      <c r="G124" s="9">
        <v>25</v>
      </c>
      <c r="H124" s="9">
        <f t="shared" si="35"/>
        <v>57</v>
      </c>
      <c r="I124" s="27"/>
    </row>
    <row r="125" spans="2:12" outlineLevel="3" x14ac:dyDescent="0.25">
      <c r="B125" s="8" t="s">
        <v>6</v>
      </c>
      <c r="D125" s="22">
        <v>8</v>
      </c>
      <c r="E125" s="22">
        <v>3</v>
      </c>
      <c r="F125" s="22">
        <v>11</v>
      </c>
      <c r="G125" s="22">
        <v>19</v>
      </c>
      <c r="H125" s="9">
        <f t="shared" si="35"/>
        <v>41</v>
      </c>
      <c r="I125" s="28"/>
    </row>
    <row r="126" spans="2:12" outlineLevel="2" x14ac:dyDescent="0.25">
      <c r="B126" s="10" t="s">
        <v>8</v>
      </c>
      <c r="D126" s="11">
        <f>SUM(D124:D125)</f>
        <v>16</v>
      </c>
      <c r="E126" s="11">
        <f t="shared" ref="E126:G126" si="58">SUM(E124:E125)</f>
        <v>8</v>
      </c>
      <c r="F126" s="11">
        <f t="shared" si="58"/>
        <v>30</v>
      </c>
      <c r="G126" s="11">
        <f t="shared" si="58"/>
        <v>44</v>
      </c>
      <c r="H126" s="21">
        <f t="shared" si="35"/>
        <v>98</v>
      </c>
      <c r="I126" s="28"/>
    </row>
    <row r="127" spans="2:12" ht="13.2" customHeight="1" outlineLevel="3" collapsed="1" x14ac:dyDescent="0.25">
      <c r="B127" s="8" t="s">
        <v>5</v>
      </c>
      <c r="D127" s="9">
        <f>+D124</f>
        <v>8</v>
      </c>
      <c r="E127" s="9">
        <f t="shared" ref="E127:G128" si="59">+E124</f>
        <v>5</v>
      </c>
      <c r="F127" s="9">
        <f t="shared" si="59"/>
        <v>19</v>
      </c>
      <c r="G127" s="9">
        <f t="shared" si="59"/>
        <v>25</v>
      </c>
      <c r="H127" s="16">
        <f t="shared" ref="H127:H128" si="60">SUM(D127:G127)</f>
        <v>57</v>
      </c>
      <c r="I127" s="28"/>
      <c r="L127" s="46"/>
    </row>
    <row r="128" spans="2:12" ht="13.2" customHeight="1" outlineLevel="3" x14ac:dyDescent="0.25">
      <c r="B128" s="8" t="s">
        <v>6</v>
      </c>
      <c r="D128" s="9">
        <f>+D125</f>
        <v>8</v>
      </c>
      <c r="E128" s="9">
        <f t="shared" si="59"/>
        <v>3</v>
      </c>
      <c r="F128" s="9">
        <f t="shared" si="59"/>
        <v>11</v>
      </c>
      <c r="G128" s="9">
        <f t="shared" si="59"/>
        <v>19</v>
      </c>
      <c r="H128" s="16">
        <f t="shared" si="60"/>
        <v>41</v>
      </c>
      <c r="I128" s="28"/>
    </row>
    <row r="129" spans="2:12" s="53" customFormat="1" ht="21.15" customHeight="1" outlineLevel="1" x14ac:dyDescent="0.25">
      <c r="B129" s="12" t="s">
        <v>18</v>
      </c>
      <c r="C129" s="32"/>
      <c r="D129" s="13">
        <f>SUM(D127:D128)</f>
        <v>16</v>
      </c>
      <c r="E129" s="13">
        <f t="shared" ref="E129:G129" si="61">SUM(E127:E128)</f>
        <v>8</v>
      </c>
      <c r="F129" s="13">
        <f t="shared" si="61"/>
        <v>30</v>
      </c>
      <c r="G129" s="13">
        <f t="shared" si="61"/>
        <v>44</v>
      </c>
      <c r="H129" s="13">
        <f t="shared" si="35"/>
        <v>98</v>
      </c>
      <c r="I129" s="30"/>
    </row>
    <row r="130" spans="2:12" ht="2.25" customHeight="1" outlineLevel="1" x14ac:dyDescent="0.25">
      <c r="B130" s="14"/>
      <c r="C130" s="42"/>
      <c r="D130" s="15"/>
      <c r="E130" s="15"/>
      <c r="F130" s="15"/>
      <c r="G130" s="15"/>
      <c r="H130" s="15">
        <f t="shared" si="35"/>
        <v>0</v>
      </c>
      <c r="I130" s="29"/>
    </row>
    <row r="131" spans="2:12" outlineLevel="3" x14ac:dyDescent="0.25">
      <c r="B131" s="8" t="s">
        <v>5</v>
      </c>
      <c r="D131" s="22">
        <v>0</v>
      </c>
      <c r="E131" s="22">
        <v>0</v>
      </c>
      <c r="F131" s="22">
        <v>0</v>
      </c>
      <c r="G131" s="22">
        <v>0</v>
      </c>
      <c r="H131" s="22">
        <f t="shared" si="35"/>
        <v>0</v>
      </c>
      <c r="I131" s="28"/>
    </row>
    <row r="132" spans="2:12" outlineLevel="3" x14ac:dyDescent="0.25">
      <c r="B132" s="8" t="s">
        <v>6</v>
      </c>
      <c r="D132" s="22">
        <v>0</v>
      </c>
      <c r="E132" s="22">
        <v>1</v>
      </c>
      <c r="F132" s="22">
        <v>0</v>
      </c>
      <c r="G132" s="22">
        <v>0</v>
      </c>
      <c r="H132" s="22">
        <f t="shared" si="35"/>
        <v>1</v>
      </c>
      <c r="I132" s="28"/>
    </row>
    <row r="133" spans="2:12" outlineLevel="2" x14ac:dyDescent="0.25">
      <c r="B133" s="10" t="s">
        <v>8</v>
      </c>
      <c r="D133" s="11">
        <f>SUM(D131:D132)</f>
        <v>0</v>
      </c>
      <c r="E133" s="11">
        <f t="shared" ref="E133:G133" si="62">SUM(E131:E132)</f>
        <v>1</v>
      </c>
      <c r="F133" s="11">
        <f t="shared" si="62"/>
        <v>0</v>
      </c>
      <c r="G133" s="11">
        <f t="shared" si="62"/>
        <v>0</v>
      </c>
      <c r="H133" s="21">
        <f t="shared" si="35"/>
        <v>1</v>
      </c>
      <c r="I133" s="28"/>
    </row>
    <row r="134" spans="2:12" outlineLevel="3" x14ac:dyDescent="0.25">
      <c r="B134" s="8" t="s">
        <v>5</v>
      </c>
      <c r="D134" s="9">
        <f>+D131</f>
        <v>0</v>
      </c>
      <c r="E134" s="9">
        <f t="shared" ref="E134:G135" si="63">+E131</f>
        <v>0</v>
      </c>
      <c r="F134" s="9">
        <f t="shared" si="63"/>
        <v>0</v>
      </c>
      <c r="G134" s="9">
        <f t="shared" si="63"/>
        <v>0</v>
      </c>
      <c r="H134" s="16">
        <f t="shared" si="35"/>
        <v>0</v>
      </c>
      <c r="I134" s="28"/>
    </row>
    <row r="135" spans="2:12" outlineLevel="3" x14ac:dyDescent="0.25">
      <c r="B135" s="8" t="s">
        <v>6</v>
      </c>
      <c r="D135" s="9">
        <f>+D132</f>
        <v>0</v>
      </c>
      <c r="E135" s="9">
        <f t="shared" si="63"/>
        <v>1</v>
      </c>
      <c r="F135" s="9">
        <f t="shared" si="63"/>
        <v>0</v>
      </c>
      <c r="G135" s="9">
        <f t="shared" si="63"/>
        <v>0</v>
      </c>
      <c r="H135" s="16">
        <f t="shared" si="35"/>
        <v>1</v>
      </c>
      <c r="I135" s="28"/>
    </row>
    <row r="136" spans="2:12" s="53" customFormat="1" ht="21.15" customHeight="1" outlineLevel="1" x14ac:dyDescent="0.25">
      <c r="B136" s="54" t="s">
        <v>52</v>
      </c>
      <c r="C136" s="32"/>
      <c r="D136" s="13">
        <f>SUM(D134:D135)</f>
        <v>0</v>
      </c>
      <c r="E136" s="13">
        <f t="shared" ref="E136:G136" si="64">SUM(E134:E135)</f>
        <v>1</v>
      </c>
      <c r="F136" s="13">
        <f t="shared" si="64"/>
        <v>0</v>
      </c>
      <c r="G136" s="13">
        <f t="shared" si="64"/>
        <v>0</v>
      </c>
      <c r="H136" s="13">
        <f t="shared" si="35"/>
        <v>1</v>
      </c>
      <c r="I136" s="30"/>
    </row>
    <row r="137" spans="2:12" ht="2.25" customHeight="1" outlineLevel="1" x14ac:dyDescent="0.25">
      <c r="B137" s="14"/>
      <c r="C137" s="42"/>
      <c r="D137" s="15"/>
      <c r="E137" s="15"/>
      <c r="F137" s="15"/>
      <c r="G137" s="15"/>
      <c r="H137" s="15">
        <f t="shared" si="35"/>
        <v>0</v>
      </c>
      <c r="I137" s="29"/>
    </row>
    <row r="138" spans="2:12" outlineLevel="3" x14ac:dyDescent="0.25">
      <c r="B138" s="8" t="s">
        <v>5</v>
      </c>
      <c r="C138" s="34"/>
      <c r="D138" s="9">
        <v>179</v>
      </c>
      <c r="E138" s="90">
        <v>10</v>
      </c>
      <c r="F138" s="90">
        <v>3</v>
      </c>
      <c r="G138" s="9">
        <v>323</v>
      </c>
      <c r="H138" s="9">
        <f t="shared" ref="H138:H143" si="65">SUM(D138:G138)</f>
        <v>515</v>
      </c>
      <c r="I138" s="27"/>
    </row>
    <row r="139" spans="2:12" outlineLevel="3" x14ac:dyDescent="0.25">
      <c r="B139" s="8" t="s">
        <v>6</v>
      </c>
      <c r="D139" s="22">
        <v>83</v>
      </c>
      <c r="E139" s="90">
        <v>12</v>
      </c>
      <c r="F139" s="90">
        <v>1</v>
      </c>
      <c r="G139" s="22">
        <v>552</v>
      </c>
      <c r="H139" s="9">
        <f t="shared" si="65"/>
        <v>648</v>
      </c>
      <c r="I139" s="28"/>
    </row>
    <row r="140" spans="2:12" outlineLevel="2" x14ac:dyDescent="0.25">
      <c r="B140" s="10" t="s">
        <v>8</v>
      </c>
      <c r="D140" s="11">
        <f>SUM(D138:D139)</f>
        <v>262</v>
      </c>
      <c r="E140" s="11">
        <f t="shared" ref="E140:G140" si="66">SUM(E138:E139)</f>
        <v>22</v>
      </c>
      <c r="F140" s="11">
        <f t="shared" si="66"/>
        <v>4</v>
      </c>
      <c r="G140" s="11">
        <f t="shared" si="66"/>
        <v>875</v>
      </c>
      <c r="H140" s="21">
        <f t="shared" si="65"/>
        <v>1163</v>
      </c>
      <c r="I140" s="28"/>
    </row>
    <row r="141" spans="2:12" ht="13.2" customHeight="1" outlineLevel="3" collapsed="1" x14ac:dyDescent="0.25">
      <c r="B141" s="8" t="s">
        <v>5</v>
      </c>
      <c r="D141" s="9">
        <f>+D138</f>
        <v>179</v>
      </c>
      <c r="E141" s="9">
        <f t="shared" ref="E141:G142" si="67">+E138</f>
        <v>10</v>
      </c>
      <c r="F141" s="9">
        <f t="shared" si="67"/>
        <v>3</v>
      </c>
      <c r="G141" s="9">
        <f t="shared" si="67"/>
        <v>323</v>
      </c>
      <c r="H141" s="16">
        <f t="shared" si="65"/>
        <v>515</v>
      </c>
      <c r="I141" s="28"/>
      <c r="L141" s="46"/>
    </row>
    <row r="142" spans="2:12" ht="13.2" customHeight="1" outlineLevel="3" x14ac:dyDescent="0.25">
      <c r="B142" s="8" t="s">
        <v>6</v>
      </c>
      <c r="D142" s="9">
        <f>+D139</f>
        <v>83</v>
      </c>
      <c r="E142" s="9">
        <f t="shared" si="67"/>
        <v>12</v>
      </c>
      <c r="F142" s="9">
        <f t="shared" si="67"/>
        <v>1</v>
      </c>
      <c r="G142" s="9">
        <f t="shared" si="67"/>
        <v>552</v>
      </c>
      <c r="H142" s="16">
        <f t="shared" si="65"/>
        <v>648</v>
      </c>
      <c r="I142" s="28"/>
    </row>
    <row r="143" spans="2:12" s="53" customFormat="1" ht="21.15" customHeight="1" outlineLevel="1" x14ac:dyDescent="0.25">
      <c r="B143" s="12" t="s">
        <v>17</v>
      </c>
      <c r="C143" s="32"/>
      <c r="D143" s="13">
        <f>SUM(D141:D142)</f>
        <v>262</v>
      </c>
      <c r="E143" s="13">
        <f t="shared" ref="E143:G143" si="68">SUM(E141:E142)</f>
        <v>22</v>
      </c>
      <c r="F143" s="13">
        <f t="shared" si="68"/>
        <v>4</v>
      </c>
      <c r="G143" s="13">
        <f t="shared" si="68"/>
        <v>875</v>
      </c>
      <c r="H143" s="13">
        <f t="shared" si="65"/>
        <v>1163</v>
      </c>
      <c r="I143" s="30"/>
    </row>
    <row r="144" spans="2:12" ht="2.25" customHeight="1" outlineLevel="1" x14ac:dyDescent="0.25">
      <c r="B144" s="14"/>
      <c r="C144" s="42"/>
      <c r="D144" s="15"/>
      <c r="E144" s="15"/>
      <c r="F144" s="15"/>
      <c r="G144" s="15"/>
      <c r="H144" s="15">
        <f t="shared" si="35"/>
        <v>0</v>
      </c>
      <c r="I144" s="29"/>
    </row>
    <row r="145" spans="2:9" outlineLevel="3" x14ac:dyDescent="0.25">
      <c r="B145" s="8" t="s">
        <v>5</v>
      </c>
      <c r="C145" s="34"/>
      <c r="D145" s="9">
        <v>754</v>
      </c>
      <c r="E145" s="9">
        <v>233</v>
      </c>
      <c r="F145" s="9">
        <v>181</v>
      </c>
      <c r="G145" s="9">
        <v>323</v>
      </c>
      <c r="H145" s="9">
        <f t="shared" si="35"/>
        <v>1491</v>
      </c>
      <c r="I145" s="27"/>
    </row>
    <row r="146" spans="2:9" outlineLevel="3" x14ac:dyDescent="0.25">
      <c r="B146" s="8" t="s">
        <v>6</v>
      </c>
      <c r="D146" s="9">
        <v>523</v>
      </c>
      <c r="E146" s="9">
        <v>196</v>
      </c>
      <c r="F146" s="9">
        <v>164</v>
      </c>
      <c r="G146" s="9">
        <v>229</v>
      </c>
      <c r="H146" s="9">
        <f t="shared" si="35"/>
        <v>1112</v>
      </c>
      <c r="I146" s="28"/>
    </row>
    <row r="147" spans="2:9" outlineLevel="2" x14ac:dyDescent="0.25">
      <c r="B147" s="10" t="s">
        <v>8</v>
      </c>
      <c r="D147" s="11">
        <f>SUM(D145:D146)</f>
        <v>1277</v>
      </c>
      <c r="E147" s="11">
        <f t="shared" ref="E147:G147" si="69">SUM(E145:E146)</f>
        <v>429</v>
      </c>
      <c r="F147" s="11">
        <f t="shared" si="69"/>
        <v>345</v>
      </c>
      <c r="G147" s="11">
        <f t="shared" si="69"/>
        <v>552</v>
      </c>
      <c r="H147" s="11">
        <f t="shared" si="35"/>
        <v>2603</v>
      </c>
      <c r="I147" s="28"/>
    </row>
    <row r="148" spans="2:9" outlineLevel="3" x14ac:dyDescent="0.25">
      <c r="B148" s="8" t="s">
        <v>5</v>
      </c>
      <c r="D148" s="9">
        <f>+D145</f>
        <v>754</v>
      </c>
      <c r="E148" s="9">
        <f t="shared" ref="E148:G149" si="70">+E145</f>
        <v>233</v>
      </c>
      <c r="F148" s="9">
        <f t="shared" si="70"/>
        <v>181</v>
      </c>
      <c r="G148" s="9">
        <f t="shared" si="70"/>
        <v>323</v>
      </c>
      <c r="H148" s="78">
        <f t="shared" si="35"/>
        <v>1491</v>
      </c>
      <c r="I148" s="28"/>
    </row>
    <row r="149" spans="2:9" outlineLevel="3" x14ac:dyDescent="0.25">
      <c r="B149" s="8" t="s">
        <v>6</v>
      </c>
      <c r="D149" s="9">
        <f>+D146</f>
        <v>523</v>
      </c>
      <c r="E149" s="9">
        <f t="shared" si="70"/>
        <v>196</v>
      </c>
      <c r="F149" s="9">
        <f t="shared" si="70"/>
        <v>164</v>
      </c>
      <c r="G149" s="9">
        <f t="shared" si="70"/>
        <v>229</v>
      </c>
      <c r="H149" s="78">
        <f t="shared" si="35"/>
        <v>1112</v>
      </c>
      <c r="I149" s="28"/>
    </row>
    <row r="150" spans="2:9" s="53" customFormat="1" ht="21.15" customHeight="1" outlineLevel="1" x14ac:dyDescent="0.25">
      <c r="B150" s="12" t="s">
        <v>35</v>
      </c>
      <c r="C150" s="32"/>
      <c r="D150" s="13">
        <f>SUM(D148:D149)</f>
        <v>1277</v>
      </c>
      <c r="E150" s="13">
        <f t="shared" ref="E150:G150" si="71">SUM(E148:E149)</f>
        <v>429</v>
      </c>
      <c r="F150" s="13">
        <f t="shared" si="71"/>
        <v>345</v>
      </c>
      <c r="G150" s="13">
        <f t="shared" si="71"/>
        <v>552</v>
      </c>
      <c r="H150" s="13">
        <f t="shared" si="35"/>
        <v>2603</v>
      </c>
      <c r="I150" s="30"/>
    </row>
    <row r="151" spans="2:9" ht="2.25" customHeight="1" outlineLevel="1" x14ac:dyDescent="0.25">
      <c r="B151" s="14"/>
      <c r="C151" s="42"/>
      <c r="D151" s="15"/>
      <c r="E151" s="15"/>
      <c r="F151" s="15"/>
      <c r="G151" s="15"/>
      <c r="H151" s="15">
        <f t="shared" si="35"/>
        <v>0</v>
      </c>
      <c r="I151" s="29"/>
    </row>
    <row r="152" spans="2:9" outlineLevel="3" x14ac:dyDescent="0.25">
      <c r="B152" s="8" t="s">
        <v>5</v>
      </c>
      <c r="C152" s="34"/>
      <c r="D152" s="9">
        <v>561</v>
      </c>
      <c r="E152" s="9">
        <v>229</v>
      </c>
      <c r="F152" s="9">
        <v>152</v>
      </c>
      <c r="G152" s="9">
        <v>436</v>
      </c>
      <c r="H152" s="16">
        <f t="shared" si="35"/>
        <v>1378</v>
      </c>
      <c r="I152" s="27"/>
    </row>
    <row r="153" spans="2:9" outlineLevel="3" x14ac:dyDescent="0.25">
      <c r="B153" s="8" t="s">
        <v>6</v>
      </c>
      <c r="D153" s="9">
        <v>1425</v>
      </c>
      <c r="E153" s="9">
        <v>711</v>
      </c>
      <c r="F153" s="9">
        <v>378</v>
      </c>
      <c r="G153" s="9">
        <v>833</v>
      </c>
      <c r="H153" s="16">
        <f t="shared" si="35"/>
        <v>3347</v>
      </c>
      <c r="I153" s="28"/>
    </row>
    <row r="154" spans="2:9" outlineLevel="2" x14ac:dyDescent="0.25">
      <c r="B154" s="10" t="s">
        <v>8</v>
      </c>
      <c r="D154" s="11">
        <f>SUM(D152:D153)</f>
        <v>1986</v>
      </c>
      <c r="E154" s="11">
        <f t="shared" ref="E154:G154" si="72">SUM(E152:E153)</f>
        <v>940</v>
      </c>
      <c r="F154" s="11">
        <f t="shared" si="72"/>
        <v>530</v>
      </c>
      <c r="G154" s="11">
        <f t="shared" si="72"/>
        <v>1269</v>
      </c>
      <c r="H154" s="21">
        <f t="shared" si="35"/>
        <v>4725</v>
      </c>
      <c r="I154" s="28"/>
    </row>
    <row r="155" spans="2:9" outlineLevel="3" x14ac:dyDescent="0.25">
      <c r="B155" s="8" t="s">
        <v>5</v>
      </c>
      <c r="D155" s="9">
        <v>220</v>
      </c>
      <c r="E155" s="9">
        <v>87</v>
      </c>
      <c r="F155" s="9">
        <v>86</v>
      </c>
      <c r="G155" s="9">
        <v>353</v>
      </c>
      <c r="H155" s="16">
        <f t="shared" si="35"/>
        <v>746</v>
      </c>
      <c r="I155" s="28"/>
    </row>
    <row r="156" spans="2:9" outlineLevel="3" x14ac:dyDescent="0.25">
      <c r="B156" s="8" t="s">
        <v>6</v>
      </c>
      <c r="D156" s="9">
        <v>719</v>
      </c>
      <c r="E156" s="9">
        <v>297</v>
      </c>
      <c r="F156" s="9">
        <v>231</v>
      </c>
      <c r="G156" s="9">
        <v>1049</v>
      </c>
      <c r="H156" s="16">
        <f t="shared" si="35"/>
        <v>2296</v>
      </c>
      <c r="I156" s="28"/>
    </row>
    <row r="157" spans="2:9" outlineLevel="2" x14ac:dyDescent="0.25">
      <c r="B157" s="10" t="s">
        <v>56</v>
      </c>
      <c r="D157" s="11">
        <f>SUM(D155:D156)</f>
        <v>939</v>
      </c>
      <c r="E157" s="11">
        <f t="shared" ref="E157:G157" si="73">SUM(E155:E156)</f>
        <v>384</v>
      </c>
      <c r="F157" s="11">
        <f t="shared" si="73"/>
        <v>317</v>
      </c>
      <c r="G157" s="11">
        <f t="shared" si="73"/>
        <v>1402</v>
      </c>
      <c r="H157" s="21">
        <f t="shared" si="35"/>
        <v>3042</v>
      </c>
      <c r="I157" s="28"/>
    </row>
    <row r="158" spans="2:9" outlineLevel="3" x14ac:dyDescent="0.25">
      <c r="B158" s="8" t="s">
        <v>5</v>
      </c>
      <c r="D158" s="9">
        <v>138</v>
      </c>
      <c r="E158" s="9">
        <v>120</v>
      </c>
      <c r="F158" s="9">
        <v>93</v>
      </c>
      <c r="G158" s="9">
        <v>275</v>
      </c>
      <c r="H158" s="16">
        <f t="shared" si="35"/>
        <v>626</v>
      </c>
      <c r="I158" s="28"/>
    </row>
    <row r="159" spans="2:9" outlineLevel="3" x14ac:dyDescent="0.25">
      <c r="B159" s="8" t="s">
        <v>6</v>
      </c>
      <c r="D159" s="9">
        <v>426</v>
      </c>
      <c r="E159" s="9">
        <v>433</v>
      </c>
      <c r="F159" s="9">
        <v>282</v>
      </c>
      <c r="G159" s="9">
        <v>1366</v>
      </c>
      <c r="H159" s="16">
        <f t="shared" si="35"/>
        <v>2507</v>
      </c>
      <c r="I159" s="28"/>
    </row>
    <row r="160" spans="2:9" outlineLevel="2" x14ac:dyDescent="0.25">
      <c r="B160" s="10" t="s">
        <v>61</v>
      </c>
      <c r="D160" s="11">
        <f>SUM(D158:D159)</f>
        <v>564</v>
      </c>
      <c r="E160" s="11">
        <f t="shared" ref="E160:G160" si="74">SUM(E158:E159)</f>
        <v>553</v>
      </c>
      <c r="F160" s="11">
        <f t="shared" si="74"/>
        <v>375</v>
      </c>
      <c r="G160" s="11">
        <f t="shared" si="74"/>
        <v>1641</v>
      </c>
      <c r="H160" s="21">
        <f t="shared" si="35"/>
        <v>3133</v>
      </c>
      <c r="I160" s="28"/>
    </row>
    <row r="161" spans="2:9" outlineLevel="3" x14ac:dyDescent="0.25">
      <c r="B161" s="8" t="s">
        <v>5</v>
      </c>
      <c r="D161" s="9">
        <f>+D152+D155+D158</f>
        <v>919</v>
      </c>
      <c r="E161" s="9">
        <f t="shared" ref="E161:G162" si="75">+E152+E155+E158</f>
        <v>436</v>
      </c>
      <c r="F161" s="9">
        <f t="shared" si="75"/>
        <v>331</v>
      </c>
      <c r="G161" s="9">
        <f t="shared" si="75"/>
        <v>1064</v>
      </c>
      <c r="H161" s="16">
        <f t="shared" ref="H161:H179" si="76">SUM(D161:G161)</f>
        <v>2750</v>
      </c>
      <c r="I161" s="28"/>
    </row>
    <row r="162" spans="2:9" outlineLevel="3" x14ac:dyDescent="0.25">
      <c r="B162" s="8" t="s">
        <v>6</v>
      </c>
      <c r="D162" s="9">
        <f>+D153+D156+D159</f>
        <v>2570</v>
      </c>
      <c r="E162" s="9">
        <f t="shared" si="75"/>
        <v>1441</v>
      </c>
      <c r="F162" s="9">
        <f t="shared" si="75"/>
        <v>891</v>
      </c>
      <c r="G162" s="9">
        <f t="shared" si="75"/>
        <v>3248</v>
      </c>
      <c r="H162" s="16">
        <f t="shared" si="76"/>
        <v>8150</v>
      </c>
      <c r="I162" s="28"/>
    </row>
    <row r="163" spans="2:9" s="53" customFormat="1" ht="21.15" customHeight="1" outlineLevel="1" x14ac:dyDescent="0.25">
      <c r="B163" s="12" t="s">
        <v>16</v>
      </c>
      <c r="C163" s="32"/>
      <c r="D163" s="13">
        <f>+D161+D162</f>
        <v>3489</v>
      </c>
      <c r="E163" s="13">
        <f t="shared" ref="E163:G163" si="77">+E161+E162</f>
        <v>1877</v>
      </c>
      <c r="F163" s="13">
        <f t="shared" si="77"/>
        <v>1222</v>
      </c>
      <c r="G163" s="13">
        <f t="shared" si="77"/>
        <v>4312</v>
      </c>
      <c r="H163" s="13">
        <f t="shared" si="76"/>
        <v>10900</v>
      </c>
      <c r="I163" s="30"/>
    </row>
    <row r="164" spans="2:9" ht="1.95" customHeight="1" outlineLevel="1" x14ac:dyDescent="0.25">
      <c r="B164" s="14"/>
      <c r="C164" s="42"/>
      <c r="D164" s="15"/>
      <c r="E164" s="15"/>
      <c r="F164" s="15"/>
      <c r="G164" s="15"/>
      <c r="H164" s="15">
        <f t="shared" si="76"/>
        <v>0</v>
      </c>
      <c r="I164" s="29"/>
    </row>
    <row r="165" spans="2:9" outlineLevel="3" x14ac:dyDescent="0.25">
      <c r="B165" s="8" t="s">
        <v>5</v>
      </c>
      <c r="D165" s="9">
        <f>+D161+D148+D141+D134+D127+D120</f>
        <v>1877</v>
      </c>
      <c r="E165" s="9">
        <f t="shared" ref="D165:G166" si="78">+E161+E148+E141+E134+E127+E120</f>
        <v>687</v>
      </c>
      <c r="F165" s="9">
        <f t="shared" si="78"/>
        <v>535</v>
      </c>
      <c r="G165" s="9">
        <f t="shared" si="78"/>
        <v>1735</v>
      </c>
      <c r="H165" s="9">
        <f>SUM(D165:G165)</f>
        <v>4834</v>
      </c>
      <c r="I165" s="28"/>
    </row>
    <row r="166" spans="2:9" outlineLevel="3" x14ac:dyDescent="0.25">
      <c r="B166" s="8" t="s">
        <v>6</v>
      </c>
      <c r="D166" s="9">
        <f t="shared" si="78"/>
        <v>3193</v>
      </c>
      <c r="E166" s="9">
        <f t="shared" si="78"/>
        <v>1653</v>
      </c>
      <c r="F166" s="9">
        <f t="shared" si="78"/>
        <v>1067</v>
      </c>
      <c r="G166" s="9">
        <f t="shared" si="78"/>
        <v>4048</v>
      </c>
      <c r="H166" s="9">
        <f>SUM(D166:G166)</f>
        <v>9961</v>
      </c>
      <c r="I166" s="28"/>
    </row>
    <row r="167" spans="2:9" s="53" customFormat="1" ht="21.15" customHeight="1" x14ac:dyDescent="0.25">
      <c r="B167" s="12" t="s">
        <v>50</v>
      </c>
      <c r="C167" s="32"/>
      <c r="D167" s="13">
        <f>SUM(D165:D166)</f>
        <v>5070</v>
      </c>
      <c r="E167" s="13">
        <f>SUM(E165:E166)</f>
        <v>2340</v>
      </c>
      <c r="F167" s="13">
        <f>SUM(F165:F166)</f>
        <v>1602</v>
      </c>
      <c r="G167" s="13">
        <f>SUM(G165:G166)</f>
        <v>5783</v>
      </c>
      <c r="H167" s="13">
        <f>SUM(D167:G167)</f>
        <v>14795</v>
      </c>
      <c r="I167" s="30"/>
    </row>
    <row r="168" spans="2:9" ht="2.25" customHeight="1" x14ac:dyDescent="0.25">
      <c r="B168" s="14"/>
      <c r="C168" s="42"/>
      <c r="D168" s="15"/>
      <c r="E168" s="15"/>
      <c r="F168" s="15"/>
      <c r="G168" s="15"/>
      <c r="H168" s="15">
        <f t="shared" ref="H168" si="79">SUM(D168:G168)</f>
        <v>0</v>
      </c>
      <c r="I168" s="29"/>
    </row>
    <row r="169" spans="2:9" outlineLevel="3" x14ac:dyDescent="0.25">
      <c r="B169" s="8" t="s">
        <v>5</v>
      </c>
      <c r="C169" s="34"/>
      <c r="D169" s="9">
        <v>5794</v>
      </c>
      <c r="E169" s="9">
        <v>2289</v>
      </c>
      <c r="F169" s="9">
        <v>1654</v>
      </c>
      <c r="G169" s="9">
        <v>3240</v>
      </c>
      <c r="H169" s="16">
        <f t="shared" si="76"/>
        <v>12977</v>
      </c>
      <c r="I169" s="27"/>
    </row>
    <row r="170" spans="2:9" outlineLevel="3" x14ac:dyDescent="0.25">
      <c r="B170" s="8" t="s">
        <v>6</v>
      </c>
      <c r="D170" s="9">
        <v>4154</v>
      </c>
      <c r="E170" s="9">
        <v>1776</v>
      </c>
      <c r="F170" s="9">
        <v>1224</v>
      </c>
      <c r="G170" s="9">
        <v>2442</v>
      </c>
      <c r="H170" s="16">
        <f t="shared" si="76"/>
        <v>9596</v>
      </c>
      <c r="I170" s="28"/>
    </row>
    <row r="171" spans="2:9" s="53" customFormat="1" ht="21.15" customHeight="1" outlineLevel="1" x14ac:dyDescent="0.25">
      <c r="B171" s="12" t="s">
        <v>62</v>
      </c>
      <c r="C171" s="32"/>
      <c r="D171" s="13">
        <f>+D169+D170</f>
        <v>9948</v>
      </c>
      <c r="E171" s="13">
        <f t="shared" ref="E171:G171" si="80">+E169+E170</f>
        <v>4065</v>
      </c>
      <c r="F171" s="13">
        <f t="shared" si="80"/>
        <v>2878</v>
      </c>
      <c r="G171" s="13">
        <f t="shared" si="80"/>
        <v>5682</v>
      </c>
      <c r="H171" s="13">
        <f t="shared" si="76"/>
        <v>22573</v>
      </c>
      <c r="I171" s="30"/>
    </row>
    <row r="172" spans="2:9" ht="2.25" customHeight="1" outlineLevel="1" x14ac:dyDescent="0.25">
      <c r="B172" s="14"/>
      <c r="C172" s="42"/>
      <c r="D172" s="15"/>
      <c r="E172" s="15"/>
      <c r="F172" s="15"/>
      <c r="G172" s="15"/>
      <c r="H172" s="15">
        <f t="shared" si="76"/>
        <v>0</v>
      </c>
      <c r="I172" s="29"/>
    </row>
    <row r="173" spans="2:9" outlineLevel="3" x14ac:dyDescent="0.25">
      <c r="B173" s="8" t="s">
        <v>5</v>
      </c>
      <c r="D173" s="9">
        <v>6207</v>
      </c>
      <c r="E173" s="9">
        <v>2708</v>
      </c>
      <c r="F173" s="9">
        <v>1455</v>
      </c>
      <c r="G173" s="9">
        <v>3683</v>
      </c>
      <c r="H173" s="9">
        <f>SUM(D173:G173)</f>
        <v>14053</v>
      </c>
      <c r="I173" s="28"/>
    </row>
    <row r="174" spans="2:9" outlineLevel="3" x14ac:dyDescent="0.25">
      <c r="B174" s="8" t="s">
        <v>6</v>
      </c>
      <c r="D174" s="9">
        <v>4685</v>
      </c>
      <c r="E174" s="9">
        <v>2035</v>
      </c>
      <c r="F174" s="9">
        <v>1103</v>
      </c>
      <c r="G174" s="9">
        <v>2499</v>
      </c>
      <c r="H174" s="9">
        <f>SUM(D174:G174)</f>
        <v>10322</v>
      </c>
      <c r="I174" s="28"/>
    </row>
    <row r="175" spans="2:9" s="53" customFormat="1" ht="21.15" customHeight="1" x14ac:dyDescent="0.25">
      <c r="B175" s="12" t="s">
        <v>53</v>
      </c>
      <c r="C175" s="32"/>
      <c r="D175" s="13">
        <f>SUM(D173:D174)</f>
        <v>10892</v>
      </c>
      <c r="E175" s="13">
        <f t="shared" ref="E175:G175" si="81">SUM(E173:E174)</f>
        <v>4743</v>
      </c>
      <c r="F175" s="13">
        <f t="shared" si="81"/>
        <v>2558</v>
      </c>
      <c r="G175" s="13">
        <f t="shared" si="81"/>
        <v>6182</v>
      </c>
      <c r="H175" s="13">
        <f t="shared" ref="H175:H176" si="82">SUM(D175:G175)</f>
        <v>24375</v>
      </c>
      <c r="I175" s="30"/>
    </row>
    <row r="176" spans="2:9" ht="2.25" customHeight="1" x14ac:dyDescent="0.25">
      <c r="B176" s="14"/>
      <c r="C176" s="42"/>
      <c r="D176" s="15"/>
      <c r="E176" s="15"/>
      <c r="F176" s="15"/>
      <c r="G176" s="15"/>
      <c r="H176" s="15">
        <f t="shared" si="82"/>
        <v>0</v>
      </c>
      <c r="I176" s="29"/>
    </row>
    <row r="177" spans="1:9" outlineLevel="3" x14ac:dyDescent="0.25">
      <c r="B177" s="8" t="s">
        <v>5</v>
      </c>
      <c r="C177" s="34"/>
      <c r="D177" s="9">
        <f t="shared" ref="D177:G178" si="83">+D36+D93+D100+D113+D165+D173</f>
        <v>17418</v>
      </c>
      <c r="E177" s="9">
        <f t="shared" si="83"/>
        <v>7477</v>
      </c>
      <c r="F177" s="9">
        <f t="shared" si="83"/>
        <v>5440</v>
      </c>
      <c r="G177" s="9">
        <f t="shared" si="83"/>
        <v>13375</v>
      </c>
      <c r="H177" s="78">
        <f t="shared" si="76"/>
        <v>43710</v>
      </c>
      <c r="I177" s="27"/>
    </row>
    <row r="178" spans="1:9" outlineLevel="3" x14ac:dyDescent="0.25">
      <c r="B178" s="8" t="s">
        <v>6</v>
      </c>
      <c r="D178" s="9">
        <f t="shared" si="83"/>
        <v>26512</v>
      </c>
      <c r="E178" s="9">
        <f t="shared" si="83"/>
        <v>12325</v>
      </c>
      <c r="F178" s="9">
        <f t="shared" si="83"/>
        <v>7173</v>
      </c>
      <c r="G178" s="9">
        <f t="shared" si="83"/>
        <v>18261</v>
      </c>
      <c r="H178" s="78">
        <f t="shared" si="76"/>
        <v>64271</v>
      </c>
      <c r="I178" s="28"/>
    </row>
    <row r="179" spans="1:9" s="53" customFormat="1" ht="21.15" customHeight="1" x14ac:dyDescent="0.25">
      <c r="B179" s="17" t="s">
        <v>23</v>
      </c>
      <c r="C179" s="32"/>
      <c r="D179" s="18">
        <f>SUM(D177:D178)</f>
        <v>43930</v>
      </c>
      <c r="E179" s="18">
        <f t="shared" ref="E179:G179" si="84">SUM(E177:E178)</f>
        <v>19802</v>
      </c>
      <c r="F179" s="18">
        <f t="shared" si="84"/>
        <v>12613</v>
      </c>
      <c r="G179" s="18">
        <f t="shared" si="84"/>
        <v>31636</v>
      </c>
      <c r="H179" s="48">
        <f t="shared" si="76"/>
        <v>107981</v>
      </c>
      <c r="I179" s="30"/>
    </row>
    <row r="180" spans="1:9" ht="2.25" customHeight="1" x14ac:dyDescent="0.25">
      <c r="B180" s="14"/>
      <c r="C180" s="42"/>
      <c r="D180" s="15"/>
      <c r="E180" s="15"/>
      <c r="F180" s="15"/>
      <c r="G180" s="15"/>
      <c r="H180" s="15"/>
      <c r="I180" s="29"/>
    </row>
    <row r="182" spans="1:9" x14ac:dyDescent="0.25">
      <c r="B182" s="19" t="s">
        <v>84</v>
      </c>
    </row>
    <row r="183" spans="1:9" ht="6" customHeight="1" x14ac:dyDescent="0.25">
      <c r="B183" s="19"/>
    </row>
    <row r="184" spans="1:9" s="20" customFormat="1" ht="49.2" customHeight="1" x14ac:dyDescent="0.25">
      <c r="A184" s="7" t="s">
        <v>19</v>
      </c>
      <c r="B184" s="79" t="s">
        <v>22</v>
      </c>
      <c r="C184" s="79"/>
      <c r="D184" s="79"/>
      <c r="E184" s="79"/>
      <c r="F184" s="79"/>
      <c r="G184" s="79"/>
      <c r="H184" s="79"/>
      <c r="I184" s="79"/>
    </row>
    <row r="185" spans="1:9" s="20" customFormat="1" ht="38.4" customHeight="1" x14ac:dyDescent="0.25">
      <c r="A185" s="7" t="s">
        <v>20</v>
      </c>
      <c r="B185" s="79" t="s">
        <v>37</v>
      </c>
      <c r="C185" s="79"/>
      <c r="D185" s="79"/>
      <c r="E185" s="79"/>
      <c r="F185" s="79"/>
      <c r="G185" s="79"/>
      <c r="H185" s="79"/>
      <c r="I185" s="79"/>
    </row>
    <row r="186" spans="1:9" ht="74.400000000000006" customHeight="1" x14ac:dyDescent="0.25">
      <c r="A186" s="7" t="s">
        <v>24</v>
      </c>
      <c r="B186" s="79" t="s">
        <v>21</v>
      </c>
      <c r="C186" s="79"/>
      <c r="D186" s="79"/>
      <c r="E186" s="79"/>
      <c r="F186" s="79"/>
      <c r="G186" s="79"/>
      <c r="H186" s="79"/>
      <c r="I186" s="79"/>
    </row>
    <row r="187" spans="1:9" x14ac:dyDescent="0.25">
      <c r="B187" s="79"/>
      <c r="C187" s="79"/>
      <c r="D187" s="79"/>
      <c r="E187" s="79"/>
      <c r="F187" s="79"/>
      <c r="G187" s="79"/>
      <c r="H187" s="79"/>
      <c r="I187" s="79"/>
    </row>
  </sheetData>
  <mergeCells count="7">
    <mergeCell ref="B186:I186"/>
    <mergeCell ref="B187:I187"/>
    <mergeCell ref="A1:H1"/>
    <mergeCell ref="B5:B7"/>
    <mergeCell ref="D5:H5"/>
    <mergeCell ref="B184:I184"/>
    <mergeCell ref="B185:I185"/>
  </mergeCells>
  <printOptions horizontalCentered="1"/>
  <pageMargins left="0.31496062992125984" right="0.31496062992125984" top="0.27559055118110237" bottom="0.27559055118110237" header="0.31496062992125984" footer="0.31496062992125984"/>
  <pageSetup paperSize="9" scale="97" fitToHeight="0" orientation="portrait" r:id="rId1"/>
  <rowBreaks count="3" manualBreakCount="3">
    <brk id="58" max="8" man="1"/>
    <brk id="116" max="8" man="1"/>
    <brk id="16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S33"/>
  <sheetViews>
    <sheetView showGridLines="0" zoomScaleNormal="100" workbookViewId="0">
      <selection activeCell="K17" sqref="K17"/>
    </sheetView>
  </sheetViews>
  <sheetFormatPr defaultColWidth="9.109375" defaultRowHeight="13.2" x14ac:dyDescent="0.25"/>
  <cols>
    <col min="1" max="1" width="1.5546875" style="1" customWidth="1"/>
    <col min="2" max="2" width="50.6640625" style="1" customWidth="1"/>
    <col min="3" max="4" width="9.6640625" style="2" customWidth="1"/>
    <col min="5" max="16384" width="9.109375" style="1"/>
  </cols>
  <sheetData>
    <row r="1" spans="1:15" customFormat="1" ht="22.2" customHeight="1" x14ac:dyDescent="0.4">
      <c r="A1" s="50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33"/>
      <c r="L1" s="33"/>
      <c r="M1" s="33"/>
      <c r="N1" s="33"/>
      <c r="O1" s="33"/>
    </row>
    <row r="2" spans="1:15" ht="13.5" customHeight="1" x14ac:dyDescent="0.25">
      <c r="A2" s="82" t="s">
        <v>80</v>
      </c>
      <c r="B2" s="82"/>
      <c r="C2" s="82"/>
      <c r="D2" s="82"/>
    </row>
    <row r="27" spans="1:19" ht="25.2" customHeight="1" x14ac:dyDescent="0.25">
      <c r="J27" s="2"/>
      <c r="K27" s="2"/>
      <c r="L27" s="2"/>
      <c r="M27" s="23"/>
      <c r="N27" s="2"/>
      <c r="O27" s="2"/>
      <c r="P27" s="2"/>
      <c r="Q27" s="2"/>
      <c r="R27" s="2"/>
      <c r="S27" s="23"/>
    </row>
    <row r="29" spans="1:19" ht="28.8" customHeight="1" x14ac:dyDescent="0.25">
      <c r="B29" s="19" t="s">
        <v>85</v>
      </c>
      <c r="E29" s="2"/>
      <c r="F29" s="2"/>
      <c r="G29" s="23"/>
      <c r="H29" s="2"/>
      <c r="I29" s="2"/>
    </row>
    <row r="30" spans="1:19" ht="10.199999999999999" customHeight="1" x14ac:dyDescent="0.25"/>
    <row r="31" spans="1:19" ht="50.4" customHeight="1" x14ac:dyDescent="0.25">
      <c r="A31" s="7" t="s">
        <v>19</v>
      </c>
      <c r="B31" s="79" t="s">
        <v>22</v>
      </c>
      <c r="C31" s="79"/>
      <c r="D31" s="79"/>
      <c r="E31" s="79"/>
      <c r="F31" s="79"/>
      <c r="G31" s="79"/>
      <c r="H31" s="79"/>
      <c r="I31" s="34"/>
    </row>
    <row r="32" spans="1:19" ht="39.6" customHeight="1" x14ac:dyDescent="0.25">
      <c r="A32" s="7" t="s">
        <v>20</v>
      </c>
      <c r="B32" s="79" t="s">
        <v>37</v>
      </c>
      <c r="C32" s="79"/>
      <c r="D32" s="79"/>
      <c r="E32" s="79"/>
      <c r="F32" s="79"/>
      <c r="G32" s="79"/>
      <c r="H32" s="79"/>
      <c r="I32" s="34"/>
    </row>
    <row r="33" spans="1:9" ht="62.4" customHeight="1" x14ac:dyDescent="0.25">
      <c r="A33" s="7" t="s">
        <v>24</v>
      </c>
      <c r="B33" s="79" t="s">
        <v>21</v>
      </c>
      <c r="C33" s="79"/>
      <c r="D33" s="79"/>
      <c r="E33" s="79"/>
      <c r="F33" s="79"/>
      <c r="G33" s="79"/>
      <c r="H33" s="79"/>
      <c r="I33" s="34"/>
    </row>
  </sheetData>
  <mergeCells count="4">
    <mergeCell ref="B31:H31"/>
    <mergeCell ref="B32:H32"/>
    <mergeCell ref="B33:H33"/>
    <mergeCell ref="A2:D2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5990-1EB2-4F98-83D4-8C023E3B60C6}">
  <sheetPr>
    <tabColor rgb="FF92D050"/>
  </sheetPr>
  <dimension ref="A1:L83"/>
  <sheetViews>
    <sheetView showGridLines="0" zoomScaleNormal="100" workbookViewId="0">
      <selection activeCell="L16" sqref="L16"/>
    </sheetView>
  </sheetViews>
  <sheetFormatPr defaultColWidth="9.109375" defaultRowHeight="13.2" outlineLevelRow="3" x14ac:dyDescent="0.25"/>
  <cols>
    <col min="1" max="1" width="1.5546875" style="1" customWidth="1"/>
    <col min="2" max="2" width="40.44140625" style="1" customWidth="1"/>
    <col min="3" max="3" width="0.88671875" style="39" customWidth="1"/>
    <col min="4" max="8" width="11.21875" style="4" customWidth="1"/>
    <col min="9" max="9" width="0.5546875" style="23" customWidth="1"/>
    <col min="10" max="242" width="9.109375" style="1"/>
    <col min="243" max="243" width="1.5546875" style="1" customWidth="1"/>
    <col min="244" max="244" width="40.44140625" style="1" customWidth="1"/>
    <col min="245" max="245" width="0.5546875" style="1" customWidth="1"/>
    <col min="246" max="250" width="9.6640625" style="1" customWidth="1"/>
    <col min="251" max="251" width="0.5546875" style="1" customWidth="1"/>
    <col min="252" max="256" width="9.6640625" style="1" customWidth="1"/>
    <col min="257" max="257" width="2.109375" style="1" customWidth="1"/>
    <col min="258" max="259" width="11.6640625" style="1" customWidth="1"/>
    <col min="260" max="262" width="9.109375" style="1"/>
    <col min="263" max="263" width="0.5546875" style="1" customWidth="1"/>
    <col min="264" max="498" width="9.109375" style="1"/>
    <col min="499" max="499" width="1.5546875" style="1" customWidth="1"/>
    <col min="500" max="500" width="40.44140625" style="1" customWidth="1"/>
    <col min="501" max="501" width="0.5546875" style="1" customWidth="1"/>
    <col min="502" max="506" width="9.6640625" style="1" customWidth="1"/>
    <col min="507" max="507" width="0.5546875" style="1" customWidth="1"/>
    <col min="508" max="512" width="9.6640625" style="1" customWidth="1"/>
    <col min="513" max="513" width="2.109375" style="1" customWidth="1"/>
    <col min="514" max="515" width="11.6640625" style="1" customWidth="1"/>
    <col min="516" max="518" width="9.109375" style="1"/>
    <col min="519" max="519" width="0.5546875" style="1" customWidth="1"/>
    <col min="520" max="754" width="9.109375" style="1"/>
    <col min="755" max="755" width="1.5546875" style="1" customWidth="1"/>
    <col min="756" max="756" width="40.44140625" style="1" customWidth="1"/>
    <col min="757" max="757" width="0.5546875" style="1" customWidth="1"/>
    <col min="758" max="762" width="9.6640625" style="1" customWidth="1"/>
    <col min="763" max="763" width="0.5546875" style="1" customWidth="1"/>
    <col min="764" max="768" width="9.6640625" style="1" customWidth="1"/>
    <col min="769" max="769" width="2.109375" style="1" customWidth="1"/>
    <col min="770" max="771" width="11.6640625" style="1" customWidth="1"/>
    <col min="772" max="774" width="9.109375" style="1"/>
    <col min="775" max="775" width="0.5546875" style="1" customWidth="1"/>
    <col min="776" max="1010" width="9.109375" style="1"/>
    <col min="1011" max="1011" width="1.5546875" style="1" customWidth="1"/>
    <col min="1012" max="1012" width="40.44140625" style="1" customWidth="1"/>
    <col min="1013" max="1013" width="0.5546875" style="1" customWidth="1"/>
    <col min="1014" max="1018" width="9.6640625" style="1" customWidth="1"/>
    <col min="1019" max="1019" width="0.5546875" style="1" customWidth="1"/>
    <col min="1020" max="1024" width="9.6640625" style="1" customWidth="1"/>
    <col min="1025" max="1025" width="2.109375" style="1" customWidth="1"/>
    <col min="1026" max="1027" width="11.6640625" style="1" customWidth="1"/>
    <col min="1028" max="1030" width="9.109375" style="1"/>
    <col min="1031" max="1031" width="0.5546875" style="1" customWidth="1"/>
    <col min="1032" max="1266" width="9.109375" style="1"/>
    <col min="1267" max="1267" width="1.5546875" style="1" customWidth="1"/>
    <col min="1268" max="1268" width="40.44140625" style="1" customWidth="1"/>
    <col min="1269" max="1269" width="0.5546875" style="1" customWidth="1"/>
    <col min="1270" max="1274" width="9.6640625" style="1" customWidth="1"/>
    <col min="1275" max="1275" width="0.5546875" style="1" customWidth="1"/>
    <col min="1276" max="1280" width="9.6640625" style="1" customWidth="1"/>
    <col min="1281" max="1281" width="2.109375" style="1" customWidth="1"/>
    <col min="1282" max="1283" width="11.6640625" style="1" customWidth="1"/>
    <col min="1284" max="1286" width="9.109375" style="1"/>
    <col min="1287" max="1287" width="0.5546875" style="1" customWidth="1"/>
    <col min="1288" max="1522" width="9.109375" style="1"/>
    <col min="1523" max="1523" width="1.5546875" style="1" customWidth="1"/>
    <col min="1524" max="1524" width="40.44140625" style="1" customWidth="1"/>
    <col min="1525" max="1525" width="0.5546875" style="1" customWidth="1"/>
    <col min="1526" max="1530" width="9.6640625" style="1" customWidth="1"/>
    <col min="1531" max="1531" width="0.5546875" style="1" customWidth="1"/>
    <col min="1532" max="1536" width="9.6640625" style="1" customWidth="1"/>
    <col min="1537" max="1537" width="2.109375" style="1" customWidth="1"/>
    <col min="1538" max="1539" width="11.6640625" style="1" customWidth="1"/>
    <col min="1540" max="1542" width="9.109375" style="1"/>
    <col min="1543" max="1543" width="0.5546875" style="1" customWidth="1"/>
    <col min="1544" max="1778" width="9.109375" style="1"/>
    <col min="1779" max="1779" width="1.5546875" style="1" customWidth="1"/>
    <col min="1780" max="1780" width="40.44140625" style="1" customWidth="1"/>
    <col min="1781" max="1781" width="0.5546875" style="1" customWidth="1"/>
    <col min="1782" max="1786" width="9.6640625" style="1" customWidth="1"/>
    <col min="1787" max="1787" width="0.5546875" style="1" customWidth="1"/>
    <col min="1788" max="1792" width="9.6640625" style="1" customWidth="1"/>
    <col min="1793" max="1793" width="2.109375" style="1" customWidth="1"/>
    <col min="1794" max="1795" width="11.6640625" style="1" customWidth="1"/>
    <col min="1796" max="1798" width="9.109375" style="1"/>
    <col min="1799" max="1799" width="0.5546875" style="1" customWidth="1"/>
    <col min="1800" max="2034" width="9.109375" style="1"/>
    <col min="2035" max="2035" width="1.5546875" style="1" customWidth="1"/>
    <col min="2036" max="2036" width="40.44140625" style="1" customWidth="1"/>
    <col min="2037" max="2037" width="0.5546875" style="1" customWidth="1"/>
    <col min="2038" max="2042" width="9.6640625" style="1" customWidth="1"/>
    <col min="2043" max="2043" width="0.5546875" style="1" customWidth="1"/>
    <col min="2044" max="2048" width="9.6640625" style="1" customWidth="1"/>
    <col min="2049" max="2049" width="2.109375" style="1" customWidth="1"/>
    <col min="2050" max="2051" width="11.6640625" style="1" customWidth="1"/>
    <col min="2052" max="2054" width="9.109375" style="1"/>
    <col min="2055" max="2055" width="0.5546875" style="1" customWidth="1"/>
    <col min="2056" max="2290" width="9.109375" style="1"/>
    <col min="2291" max="2291" width="1.5546875" style="1" customWidth="1"/>
    <col min="2292" max="2292" width="40.44140625" style="1" customWidth="1"/>
    <col min="2293" max="2293" width="0.5546875" style="1" customWidth="1"/>
    <col min="2294" max="2298" width="9.6640625" style="1" customWidth="1"/>
    <col min="2299" max="2299" width="0.5546875" style="1" customWidth="1"/>
    <col min="2300" max="2304" width="9.6640625" style="1" customWidth="1"/>
    <col min="2305" max="2305" width="2.109375" style="1" customWidth="1"/>
    <col min="2306" max="2307" width="11.6640625" style="1" customWidth="1"/>
    <col min="2308" max="2310" width="9.109375" style="1"/>
    <col min="2311" max="2311" width="0.5546875" style="1" customWidth="1"/>
    <col min="2312" max="2546" width="9.109375" style="1"/>
    <col min="2547" max="2547" width="1.5546875" style="1" customWidth="1"/>
    <col min="2548" max="2548" width="40.44140625" style="1" customWidth="1"/>
    <col min="2549" max="2549" width="0.5546875" style="1" customWidth="1"/>
    <col min="2550" max="2554" width="9.6640625" style="1" customWidth="1"/>
    <col min="2555" max="2555" width="0.5546875" style="1" customWidth="1"/>
    <col min="2556" max="2560" width="9.6640625" style="1" customWidth="1"/>
    <col min="2561" max="2561" width="2.109375" style="1" customWidth="1"/>
    <col min="2562" max="2563" width="11.6640625" style="1" customWidth="1"/>
    <col min="2564" max="2566" width="9.109375" style="1"/>
    <col min="2567" max="2567" width="0.5546875" style="1" customWidth="1"/>
    <col min="2568" max="2802" width="9.109375" style="1"/>
    <col min="2803" max="2803" width="1.5546875" style="1" customWidth="1"/>
    <col min="2804" max="2804" width="40.44140625" style="1" customWidth="1"/>
    <col min="2805" max="2805" width="0.5546875" style="1" customWidth="1"/>
    <col min="2806" max="2810" width="9.6640625" style="1" customWidth="1"/>
    <col min="2811" max="2811" width="0.5546875" style="1" customWidth="1"/>
    <col min="2812" max="2816" width="9.6640625" style="1" customWidth="1"/>
    <col min="2817" max="2817" width="2.109375" style="1" customWidth="1"/>
    <col min="2818" max="2819" width="11.6640625" style="1" customWidth="1"/>
    <col min="2820" max="2822" width="9.109375" style="1"/>
    <col min="2823" max="2823" width="0.5546875" style="1" customWidth="1"/>
    <col min="2824" max="3058" width="9.109375" style="1"/>
    <col min="3059" max="3059" width="1.5546875" style="1" customWidth="1"/>
    <col min="3060" max="3060" width="40.44140625" style="1" customWidth="1"/>
    <col min="3061" max="3061" width="0.5546875" style="1" customWidth="1"/>
    <col min="3062" max="3066" width="9.6640625" style="1" customWidth="1"/>
    <col min="3067" max="3067" width="0.5546875" style="1" customWidth="1"/>
    <col min="3068" max="3072" width="9.6640625" style="1" customWidth="1"/>
    <col min="3073" max="3073" width="2.109375" style="1" customWidth="1"/>
    <col min="3074" max="3075" width="11.6640625" style="1" customWidth="1"/>
    <col min="3076" max="3078" width="9.109375" style="1"/>
    <col min="3079" max="3079" width="0.5546875" style="1" customWidth="1"/>
    <col min="3080" max="3314" width="9.109375" style="1"/>
    <col min="3315" max="3315" width="1.5546875" style="1" customWidth="1"/>
    <col min="3316" max="3316" width="40.44140625" style="1" customWidth="1"/>
    <col min="3317" max="3317" width="0.5546875" style="1" customWidth="1"/>
    <col min="3318" max="3322" width="9.6640625" style="1" customWidth="1"/>
    <col min="3323" max="3323" width="0.5546875" style="1" customWidth="1"/>
    <col min="3324" max="3328" width="9.6640625" style="1" customWidth="1"/>
    <col min="3329" max="3329" width="2.109375" style="1" customWidth="1"/>
    <col min="3330" max="3331" width="11.6640625" style="1" customWidth="1"/>
    <col min="3332" max="3334" width="9.109375" style="1"/>
    <col min="3335" max="3335" width="0.5546875" style="1" customWidth="1"/>
    <col min="3336" max="3570" width="9.109375" style="1"/>
    <col min="3571" max="3571" width="1.5546875" style="1" customWidth="1"/>
    <col min="3572" max="3572" width="40.44140625" style="1" customWidth="1"/>
    <col min="3573" max="3573" width="0.5546875" style="1" customWidth="1"/>
    <col min="3574" max="3578" width="9.6640625" style="1" customWidth="1"/>
    <col min="3579" max="3579" width="0.5546875" style="1" customWidth="1"/>
    <col min="3580" max="3584" width="9.6640625" style="1" customWidth="1"/>
    <col min="3585" max="3585" width="2.109375" style="1" customWidth="1"/>
    <col min="3586" max="3587" width="11.6640625" style="1" customWidth="1"/>
    <col min="3588" max="3590" width="9.109375" style="1"/>
    <col min="3591" max="3591" width="0.5546875" style="1" customWidth="1"/>
    <col min="3592" max="3826" width="9.109375" style="1"/>
    <col min="3827" max="3827" width="1.5546875" style="1" customWidth="1"/>
    <col min="3828" max="3828" width="40.44140625" style="1" customWidth="1"/>
    <col min="3829" max="3829" width="0.5546875" style="1" customWidth="1"/>
    <col min="3830" max="3834" width="9.6640625" style="1" customWidth="1"/>
    <col min="3835" max="3835" width="0.5546875" style="1" customWidth="1"/>
    <col min="3836" max="3840" width="9.6640625" style="1" customWidth="1"/>
    <col min="3841" max="3841" width="2.109375" style="1" customWidth="1"/>
    <col min="3842" max="3843" width="11.6640625" style="1" customWidth="1"/>
    <col min="3844" max="3846" width="9.109375" style="1"/>
    <col min="3847" max="3847" width="0.5546875" style="1" customWidth="1"/>
    <col min="3848" max="4082" width="9.109375" style="1"/>
    <col min="4083" max="4083" width="1.5546875" style="1" customWidth="1"/>
    <col min="4084" max="4084" width="40.44140625" style="1" customWidth="1"/>
    <col min="4085" max="4085" width="0.5546875" style="1" customWidth="1"/>
    <col min="4086" max="4090" width="9.6640625" style="1" customWidth="1"/>
    <col min="4091" max="4091" width="0.5546875" style="1" customWidth="1"/>
    <col min="4092" max="4096" width="9.6640625" style="1" customWidth="1"/>
    <col min="4097" max="4097" width="2.109375" style="1" customWidth="1"/>
    <col min="4098" max="4099" width="11.6640625" style="1" customWidth="1"/>
    <col min="4100" max="4102" width="9.109375" style="1"/>
    <col min="4103" max="4103" width="0.5546875" style="1" customWidth="1"/>
    <col min="4104" max="4338" width="9.109375" style="1"/>
    <col min="4339" max="4339" width="1.5546875" style="1" customWidth="1"/>
    <col min="4340" max="4340" width="40.44140625" style="1" customWidth="1"/>
    <col min="4341" max="4341" width="0.5546875" style="1" customWidth="1"/>
    <col min="4342" max="4346" width="9.6640625" style="1" customWidth="1"/>
    <col min="4347" max="4347" width="0.5546875" style="1" customWidth="1"/>
    <col min="4348" max="4352" width="9.6640625" style="1" customWidth="1"/>
    <col min="4353" max="4353" width="2.109375" style="1" customWidth="1"/>
    <col min="4354" max="4355" width="11.6640625" style="1" customWidth="1"/>
    <col min="4356" max="4358" width="9.109375" style="1"/>
    <col min="4359" max="4359" width="0.5546875" style="1" customWidth="1"/>
    <col min="4360" max="4594" width="9.109375" style="1"/>
    <col min="4595" max="4595" width="1.5546875" style="1" customWidth="1"/>
    <col min="4596" max="4596" width="40.44140625" style="1" customWidth="1"/>
    <col min="4597" max="4597" width="0.5546875" style="1" customWidth="1"/>
    <col min="4598" max="4602" width="9.6640625" style="1" customWidth="1"/>
    <col min="4603" max="4603" width="0.5546875" style="1" customWidth="1"/>
    <col min="4604" max="4608" width="9.6640625" style="1" customWidth="1"/>
    <col min="4609" max="4609" width="2.109375" style="1" customWidth="1"/>
    <col min="4610" max="4611" width="11.6640625" style="1" customWidth="1"/>
    <col min="4612" max="4614" width="9.109375" style="1"/>
    <col min="4615" max="4615" width="0.5546875" style="1" customWidth="1"/>
    <col min="4616" max="4850" width="9.109375" style="1"/>
    <col min="4851" max="4851" width="1.5546875" style="1" customWidth="1"/>
    <col min="4852" max="4852" width="40.44140625" style="1" customWidth="1"/>
    <col min="4853" max="4853" width="0.5546875" style="1" customWidth="1"/>
    <col min="4854" max="4858" width="9.6640625" style="1" customWidth="1"/>
    <col min="4859" max="4859" width="0.5546875" style="1" customWidth="1"/>
    <col min="4860" max="4864" width="9.6640625" style="1" customWidth="1"/>
    <col min="4865" max="4865" width="2.109375" style="1" customWidth="1"/>
    <col min="4866" max="4867" width="11.6640625" style="1" customWidth="1"/>
    <col min="4868" max="4870" width="9.109375" style="1"/>
    <col min="4871" max="4871" width="0.5546875" style="1" customWidth="1"/>
    <col min="4872" max="5106" width="9.109375" style="1"/>
    <col min="5107" max="5107" width="1.5546875" style="1" customWidth="1"/>
    <col min="5108" max="5108" width="40.44140625" style="1" customWidth="1"/>
    <col min="5109" max="5109" width="0.5546875" style="1" customWidth="1"/>
    <col min="5110" max="5114" width="9.6640625" style="1" customWidth="1"/>
    <col min="5115" max="5115" width="0.5546875" style="1" customWidth="1"/>
    <col min="5116" max="5120" width="9.6640625" style="1" customWidth="1"/>
    <col min="5121" max="5121" width="2.109375" style="1" customWidth="1"/>
    <col min="5122" max="5123" width="11.6640625" style="1" customWidth="1"/>
    <col min="5124" max="5126" width="9.109375" style="1"/>
    <col min="5127" max="5127" width="0.5546875" style="1" customWidth="1"/>
    <col min="5128" max="5362" width="9.109375" style="1"/>
    <col min="5363" max="5363" width="1.5546875" style="1" customWidth="1"/>
    <col min="5364" max="5364" width="40.44140625" style="1" customWidth="1"/>
    <col min="5365" max="5365" width="0.5546875" style="1" customWidth="1"/>
    <col min="5366" max="5370" width="9.6640625" style="1" customWidth="1"/>
    <col min="5371" max="5371" width="0.5546875" style="1" customWidth="1"/>
    <col min="5372" max="5376" width="9.6640625" style="1" customWidth="1"/>
    <col min="5377" max="5377" width="2.109375" style="1" customWidth="1"/>
    <col min="5378" max="5379" width="11.6640625" style="1" customWidth="1"/>
    <col min="5380" max="5382" width="9.109375" style="1"/>
    <col min="5383" max="5383" width="0.5546875" style="1" customWidth="1"/>
    <col min="5384" max="5618" width="9.109375" style="1"/>
    <col min="5619" max="5619" width="1.5546875" style="1" customWidth="1"/>
    <col min="5620" max="5620" width="40.44140625" style="1" customWidth="1"/>
    <col min="5621" max="5621" width="0.5546875" style="1" customWidth="1"/>
    <col min="5622" max="5626" width="9.6640625" style="1" customWidth="1"/>
    <col min="5627" max="5627" width="0.5546875" style="1" customWidth="1"/>
    <col min="5628" max="5632" width="9.6640625" style="1" customWidth="1"/>
    <col min="5633" max="5633" width="2.109375" style="1" customWidth="1"/>
    <col min="5634" max="5635" width="11.6640625" style="1" customWidth="1"/>
    <col min="5636" max="5638" width="9.109375" style="1"/>
    <col min="5639" max="5639" width="0.5546875" style="1" customWidth="1"/>
    <col min="5640" max="5874" width="9.109375" style="1"/>
    <col min="5875" max="5875" width="1.5546875" style="1" customWidth="1"/>
    <col min="5876" max="5876" width="40.44140625" style="1" customWidth="1"/>
    <col min="5877" max="5877" width="0.5546875" style="1" customWidth="1"/>
    <col min="5878" max="5882" width="9.6640625" style="1" customWidth="1"/>
    <col min="5883" max="5883" width="0.5546875" style="1" customWidth="1"/>
    <col min="5884" max="5888" width="9.6640625" style="1" customWidth="1"/>
    <col min="5889" max="5889" width="2.109375" style="1" customWidth="1"/>
    <col min="5890" max="5891" width="11.6640625" style="1" customWidth="1"/>
    <col min="5892" max="5894" width="9.109375" style="1"/>
    <col min="5895" max="5895" width="0.5546875" style="1" customWidth="1"/>
    <col min="5896" max="6130" width="9.109375" style="1"/>
    <col min="6131" max="6131" width="1.5546875" style="1" customWidth="1"/>
    <col min="6132" max="6132" width="40.44140625" style="1" customWidth="1"/>
    <col min="6133" max="6133" width="0.5546875" style="1" customWidth="1"/>
    <col min="6134" max="6138" width="9.6640625" style="1" customWidth="1"/>
    <col min="6139" max="6139" width="0.5546875" style="1" customWidth="1"/>
    <col min="6140" max="6144" width="9.6640625" style="1" customWidth="1"/>
    <col min="6145" max="6145" width="2.109375" style="1" customWidth="1"/>
    <col min="6146" max="6147" width="11.6640625" style="1" customWidth="1"/>
    <col min="6148" max="6150" width="9.109375" style="1"/>
    <col min="6151" max="6151" width="0.5546875" style="1" customWidth="1"/>
    <col min="6152" max="6386" width="9.109375" style="1"/>
    <col min="6387" max="6387" width="1.5546875" style="1" customWidth="1"/>
    <col min="6388" max="6388" width="40.44140625" style="1" customWidth="1"/>
    <col min="6389" max="6389" width="0.5546875" style="1" customWidth="1"/>
    <col min="6390" max="6394" width="9.6640625" style="1" customWidth="1"/>
    <col min="6395" max="6395" width="0.5546875" style="1" customWidth="1"/>
    <col min="6396" max="6400" width="9.6640625" style="1" customWidth="1"/>
    <col min="6401" max="6401" width="2.109375" style="1" customWidth="1"/>
    <col min="6402" max="6403" width="11.6640625" style="1" customWidth="1"/>
    <col min="6404" max="6406" width="9.109375" style="1"/>
    <col min="6407" max="6407" width="0.5546875" style="1" customWidth="1"/>
    <col min="6408" max="6642" width="9.109375" style="1"/>
    <col min="6643" max="6643" width="1.5546875" style="1" customWidth="1"/>
    <col min="6644" max="6644" width="40.44140625" style="1" customWidth="1"/>
    <col min="6645" max="6645" width="0.5546875" style="1" customWidth="1"/>
    <col min="6646" max="6650" width="9.6640625" style="1" customWidth="1"/>
    <col min="6651" max="6651" width="0.5546875" style="1" customWidth="1"/>
    <col min="6652" max="6656" width="9.6640625" style="1" customWidth="1"/>
    <col min="6657" max="6657" width="2.109375" style="1" customWidth="1"/>
    <col min="6658" max="6659" width="11.6640625" style="1" customWidth="1"/>
    <col min="6660" max="6662" width="9.109375" style="1"/>
    <col min="6663" max="6663" width="0.5546875" style="1" customWidth="1"/>
    <col min="6664" max="6898" width="9.109375" style="1"/>
    <col min="6899" max="6899" width="1.5546875" style="1" customWidth="1"/>
    <col min="6900" max="6900" width="40.44140625" style="1" customWidth="1"/>
    <col min="6901" max="6901" width="0.5546875" style="1" customWidth="1"/>
    <col min="6902" max="6906" width="9.6640625" style="1" customWidth="1"/>
    <col min="6907" max="6907" width="0.5546875" style="1" customWidth="1"/>
    <col min="6908" max="6912" width="9.6640625" style="1" customWidth="1"/>
    <col min="6913" max="6913" width="2.109375" style="1" customWidth="1"/>
    <col min="6914" max="6915" width="11.6640625" style="1" customWidth="1"/>
    <col min="6916" max="6918" width="9.109375" style="1"/>
    <col min="6919" max="6919" width="0.5546875" style="1" customWidth="1"/>
    <col min="6920" max="7154" width="9.109375" style="1"/>
    <col min="7155" max="7155" width="1.5546875" style="1" customWidth="1"/>
    <col min="7156" max="7156" width="40.44140625" style="1" customWidth="1"/>
    <col min="7157" max="7157" width="0.5546875" style="1" customWidth="1"/>
    <col min="7158" max="7162" width="9.6640625" style="1" customWidth="1"/>
    <col min="7163" max="7163" width="0.5546875" style="1" customWidth="1"/>
    <col min="7164" max="7168" width="9.6640625" style="1" customWidth="1"/>
    <col min="7169" max="7169" width="2.109375" style="1" customWidth="1"/>
    <col min="7170" max="7171" width="11.6640625" style="1" customWidth="1"/>
    <col min="7172" max="7174" width="9.109375" style="1"/>
    <col min="7175" max="7175" width="0.5546875" style="1" customWidth="1"/>
    <col min="7176" max="7410" width="9.109375" style="1"/>
    <col min="7411" max="7411" width="1.5546875" style="1" customWidth="1"/>
    <col min="7412" max="7412" width="40.44140625" style="1" customWidth="1"/>
    <col min="7413" max="7413" width="0.5546875" style="1" customWidth="1"/>
    <col min="7414" max="7418" width="9.6640625" style="1" customWidth="1"/>
    <col min="7419" max="7419" width="0.5546875" style="1" customWidth="1"/>
    <col min="7420" max="7424" width="9.6640625" style="1" customWidth="1"/>
    <col min="7425" max="7425" width="2.109375" style="1" customWidth="1"/>
    <col min="7426" max="7427" width="11.6640625" style="1" customWidth="1"/>
    <col min="7428" max="7430" width="9.109375" style="1"/>
    <col min="7431" max="7431" width="0.5546875" style="1" customWidth="1"/>
    <col min="7432" max="7666" width="9.109375" style="1"/>
    <col min="7667" max="7667" width="1.5546875" style="1" customWidth="1"/>
    <col min="7668" max="7668" width="40.44140625" style="1" customWidth="1"/>
    <col min="7669" max="7669" width="0.5546875" style="1" customWidth="1"/>
    <col min="7670" max="7674" width="9.6640625" style="1" customWidth="1"/>
    <col min="7675" max="7675" width="0.5546875" style="1" customWidth="1"/>
    <col min="7676" max="7680" width="9.6640625" style="1" customWidth="1"/>
    <col min="7681" max="7681" width="2.109375" style="1" customWidth="1"/>
    <col min="7682" max="7683" width="11.6640625" style="1" customWidth="1"/>
    <col min="7684" max="7686" width="9.109375" style="1"/>
    <col min="7687" max="7687" width="0.5546875" style="1" customWidth="1"/>
    <col min="7688" max="7922" width="9.109375" style="1"/>
    <col min="7923" max="7923" width="1.5546875" style="1" customWidth="1"/>
    <col min="7924" max="7924" width="40.44140625" style="1" customWidth="1"/>
    <col min="7925" max="7925" width="0.5546875" style="1" customWidth="1"/>
    <col min="7926" max="7930" width="9.6640625" style="1" customWidth="1"/>
    <col min="7931" max="7931" width="0.5546875" style="1" customWidth="1"/>
    <col min="7932" max="7936" width="9.6640625" style="1" customWidth="1"/>
    <col min="7937" max="7937" width="2.109375" style="1" customWidth="1"/>
    <col min="7938" max="7939" width="11.6640625" style="1" customWidth="1"/>
    <col min="7940" max="7942" width="9.109375" style="1"/>
    <col min="7943" max="7943" width="0.5546875" style="1" customWidth="1"/>
    <col min="7944" max="8178" width="9.109375" style="1"/>
    <col min="8179" max="8179" width="1.5546875" style="1" customWidth="1"/>
    <col min="8180" max="8180" width="40.44140625" style="1" customWidth="1"/>
    <col min="8181" max="8181" width="0.5546875" style="1" customWidth="1"/>
    <col min="8182" max="8186" width="9.6640625" style="1" customWidth="1"/>
    <col min="8187" max="8187" width="0.5546875" style="1" customWidth="1"/>
    <col min="8188" max="8192" width="9.6640625" style="1" customWidth="1"/>
    <col min="8193" max="8193" width="2.109375" style="1" customWidth="1"/>
    <col min="8194" max="8195" width="11.6640625" style="1" customWidth="1"/>
    <col min="8196" max="8198" width="9.109375" style="1"/>
    <col min="8199" max="8199" width="0.5546875" style="1" customWidth="1"/>
    <col min="8200" max="8434" width="9.109375" style="1"/>
    <col min="8435" max="8435" width="1.5546875" style="1" customWidth="1"/>
    <col min="8436" max="8436" width="40.44140625" style="1" customWidth="1"/>
    <col min="8437" max="8437" width="0.5546875" style="1" customWidth="1"/>
    <col min="8438" max="8442" width="9.6640625" style="1" customWidth="1"/>
    <col min="8443" max="8443" width="0.5546875" style="1" customWidth="1"/>
    <col min="8444" max="8448" width="9.6640625" style="1" customWidth="1"/>
    <col min="8449" max="8449" width="2.109375" style="1" customWidth="1"/>
    <col min="8450" max="8451" width="11.6640625" style="1" customWidth="1"/>
    <col min="8452" max="8454" width="9.109375" style="1"/>
    <col min="8455" max="8455" width="0.5546875" style="1" customWidth="1"/>
    <col min="8456" max="8690" width="9.109375" style="1"/>
    <col min="8691" max="8691" width="1.5546875" style="1" customWidth="1"/>
    <col min="8692" max="8692" width="40.44140625" style="1" customWidth="1"/>
    <col min="8693" max="8693" width="0.5546875" style="1" customWidth="1"/>
    <col min="8694" max="8698" width="9.6640625" style="1" customWidth="1"/>
    <col min="8699" max="8699" width="0.5546875" style="1" customWidth="1"/>
    <col min="8700" max="8704" width="9.6640625" style="1" customWidth="1"/>
    <col min="8705" max="8705" width="2.109375" style="1" customWidth="1"/>
    <col min="8706" max="8707" width="11.6640625" style="1" customWidth="1"/>
    <col min="8708" max="8710" width="9.109375" style="1"/>
    <col min="8711" max="8711" width="0.5546875" style="1" customWidth="1"/>
    <col min="8712" max="8946" width="9.109375" style="1"/>
    <col min="8947" max="8947" width="1.5546875" style="1" customWidth="1"/>
    <col min="8948" max="8948" width="40.44140625" style="1" customWidth="1"/>
    <col min="8949" max="8949" width="0.5546875" style="1" customWidth="1"/>
    <col min="8950" max="8954" width="9.6640625" style="1" customWidth="1"/>
    <col min="8955" max="8955" width="0.5546875" style="1" customWidth="1"/>
    <col min="8956" max="8960" width="9.6640625" style="1" customWidth="1"/>
    <col min="8961" max="8961" width="2.109375" style="1" customWidth="1"/>
    <col min="8962" max="8963" width="11.6640625" style="1" customWidth="1"/>
    <col min="8964" max="8966" width="9.109375" style="1"/>
    <col min="8967" max="8967" width="0.5546875" style="1" customWidth="1"/>
    <col min="8968" max="9202" width="9.109375" style="1"/>
    <col min="9203" max="9203" width="1.5546875" style="1" customWidth="1"/>
    <col min="9204" max="9204" width="40.44140625" style="1" customWidth="1"/>
    <col min="9205" max="9205" width="0.5546875" style="1" customWidth="1"/>
    <col min="9206" max="9210" width="9.6640625" style="1" customWidth="1"/>
    <col min="9211" max="9211" width="0.5546875" style="1" customWidth="1"/>
    <col min="9212" max="9216" width="9.6640625" style="1" customWidth="1"/>
    <col min="9217" max="9217" width="2.109375" style="1" customWidth="1"/>
    <col min="9218" max="9219" width="11.6640625" style="1" customWidth="1"/>
    <col min="9220" max="9222" width="9.109375" style="1"/>
    <col min="9223" max="9223" width="0.5546875" style="1" customWidth="1"/>
    <col min="9224" max="9458" width="9.109375" style="1"/>
    <col min="9459" max="9459" width="1.5546875" style="1" customWidth="1"/>
    <col min="9460" max="9460" width="40.44140625" style="1" customWidth="1"/>
    <col min="9461" max="9461" width="0.5546875" style="1" customWidth="1"/>
    <col min="9462" max="9466" width="9.6640625" style="1" customWidth="1"/>
    <col min="9467" max="9467" width="0.5546875" style="1" customWidth="1"/>
    <col min="9468" max="9472" width="9.6640625" style="1" customWidth="1"/>
    <col min="9473" max="9473" width="2.109375" style="1" customWidth="1"/>
    <col min="9474" max="9475" width="11.6640625" style="1" customWidth="1"/>
    <col min="9476" max="9478" width="9.109375" style="1"/>
    <col min="9479" max="9479" width="0.5546875" style="1" customWidth="1"/>
    <col min="9480" max="9714" width="9.109375" style="1"/>
    <col min="9715" max="9715" width="1.5546875" style="1" customWidth="1"/>
    <col min="9716" max="9716" width="40.44140625" style="1" customWidth="1"/>
    <col min="9717" max="9717" width="0.5546875" style="1" customWidth="1"/>
    <col min="9718" max="9722" width="9.6640625" style="1" customWidth="1"/>
    <col min="9723" max="9723" width="0.5546875" style="1" customWidth="1"/>
    <col min="9724" max="9728" width="9.6640625" style="1" customWidth="1"/>
    <col min="9729" max="9729" width="2.109375" style="1" customWidth="1"/>
    <col min="9730" max="9731" width="11.6640625" style="1" customWidth="1"/>
    <col min="9732" max="9734" width="9.109375" style="1"/>
    <col min="9735" max="9735" width="0.5546875" style="1" customWidth="1"/>
    <col min="9736" max="9970" width="9.109375" style="1"/>
    <col min="9971" max="9971" width="1.5546875" style="1" customWidth="1"/>
    <col min="9972" max="9972" width="40.44140625" style="1" customWidth="1"/>
    <col min="9973" max="9973" width="0.5546875" style="1" customWidth="1"/>
    <col min="9974" max="9978" width="9.6640625" style="1" customWidth="1"/>
    <col min="9979" max="9979" width="0.5546875" style="1" customWidth="1"/>
    <col min="9980" max="9984" width="9.6640625" style="1" customWidth="1"/>
    <col min="9985" max="9985" width="2.109375" style="1" customWidth="1"/>
    <col min="9986" max="9987" width="11.6640625" style="1" customWidth="1"/>
    <col min="9988" max="9990" width="9.109375" style="1"/>
    <col min="9991" max="9991" width="0.5546875" style="1" customWidth="1"/>
    <col min="9992" max="10226" width="9.109375" style="1"/>
    <col min="10227" max="10227" width="1.5546875" style="1" customWidth="1"/>
    <col min="10228" max="10228" width="40.44140625" style="1" customWidth="1"/>
    <col min="10229" max="10229" width="0.5546875" style="1" customWidth="1"/>
    <col min="10230" max="10234" width="9.6640625" style="1" customWidth="1"/>
    <col min="10235" max="10235" width="0.5546875" style="1" customWidth="1"/>
    <col min="10236" max="10240" width="9.6640625" style="1" customWidth="1"/>
    <col min="10241" max="10241" width="2.109375" style="1" customWidth="1"/>
    <col min="10242" max="10243" width="11.6640625" style="1" customWidth="1"/>
    <col min="10244" max="10246" width="9.109375" style="1"/>
    <col min="10247" max="10247" width="0.5546875" style="1" customWidth="1"/>
    <col min="10248" max="10482" width="9.109375" style="1"/>
    <col min="10483" max="10483" width="1.5546875" style="1" customWidth="1"/>
    <col min="10484" max="10484" width="40.44140625" style="1" customWidth="1"/>
    <col min="10485" max="10485" width="0.5546875" style="1" customWidth="1"/>
    <col min="10486" max="10490" width="9.6640625" style="1" customWidth="1"/>
    <col min="10491" max="10491" width="0.5546875" style="1" customWidth="1"/>
    <col min="10492" max="10496" width="9.6640625" style="1" customWidth="1"/>
    <col min="10497" max="10497" width="2.109375" style="1" customWidth="1"/>
    <col min="10498" max="10499" width="11.6640625" style="1" customWidth="1"/>
    <col min="10500" max="10502" width="9.109375" style="1"/>
    <col min="10503" max="10503" width="0.5546875" style="1" customWidth="1"/>
    <col min="10504" max="10738" width="9.109375" style="1"/>
    <col min="10739" max="10739" width="1.5546875" style="1" customWidth="1"/>
    <col min="10740" max="10740" width="40.44140625" style="1" customWidth="1"/>
    <col min="10741" max="10741" width="0.5546875" style="1" customWidth="1"/>
    <col min="10742" max="10746" width="9.6640625" style="1" customWidth="1"/>
    <col min="10747" max="10747" width="0.5546875" style="1" customWidth="1"/>
    <col min="10748" max="10752" width="9.6640625" style="1" customWidth="1"/>
    <col min="10753" max="10753" width="2.109375" style="1" customWidth="1"/>
    <col min="10754" max="10755" width="11.6640625" style="1" customWidth="1"/>
    <col min="10756" max="10758" width="9.109375" style="1"/>
    <col min="10759" max="10759" width="0.5546875" style="1" customWidth="1"/>
    <col min="10760" max="10994" width="9.109375" style="1"/>
    <col min="10995" max="10995" width="1.5546875" style="1" customWidth="1"/>
    <col min="10996" max="10996" width="40.44140625" style="1" customWidth="1"/>
    <col min="10997" max="10997" width="0.5546875" style="1" customWidth="1"/>
    <col min="10998" max="11002" width="9.6640625" style="1" customWidth="1"/>
    <col min="11003" max="11003" width="0.5546875" style="1" customWidth="1"/>
    <col min="11004" max="11008" width="9.6640625" style="1" customWidth="1"/>
    <col min="11009" max="11009" width="2.109375" style="1" customWidth="1"/>
    <col min="11010" max="11011" width="11.6640625" style="1" customWidth="1"/>
    <col min="11012" max="11014" width="9.109375" style="1"/>
    <col min="11015" max="11015" width="0.5546875" style="1" customWidth="1"/>
    <col min="11016" max="11250" width="9.109375" style="1"/>
    <col min="11251" max="11251" width="1.5546875" style="1" customWidth="1"/>
    <col min="11252" max="11252" width="40.44140625" style="1" customWidth="1"/>
    <col min="11253" max="11253" width="0.5546875" style="1" customWidth="1"/>
    <col min="11254" max="11258" width="9.6640625" style="1" customWidth="1"/>
    <col min="11259" max="11259" width="0.5546875" style="1" customWidth="1"/>
    <col min="11260" max="11264" width="9.6640625" style="1" customWidth="1"/>
    <col min="11265" max="11265" width="2.109375" style="1" customWidth="1"/>
    <col min="11266" max="11267" width="11.6640625" style="1" customWidth="1"/>
    <col min="11268" max="11270" width="9.109375" style="1"/>
    <col min="11271" max="11271" width="0.5546875" style="1" customWidth="1"/>
    <col min="11272" max="11506" width="9.109375" style="1"/>
    <col min="11507" max="11507" width="1.5546875" style="1" customWidth="1"/>
    <col min="11508" max="11508" width="40.44140625" style="1" customWidth="1"/>
    <col min="11509" max="11509" width="0.5546875" style="1" customWidth="1"/>
    <col min="11510" max="11514" width="9.6640625" style="1" customWidth="1"/>
    <col min="11515" max="11515" width="0.5546875" style="1" customWidth="1"/>
    <col min="11516" max="11520" width="9.6640625" style="1" customWidth="1"/>
    <col min="11521" max="11521" width="2.109375" style="1" customWidth="1"/>
    <col min="11522" max="11523" width="11.6640625" style="1" customWidth="1"/>
    <col min="11524" max="11526" width="9.109375" style="1"/>
    <col min="11527" max="11527" width="0.5546875" style="1" customWidth="1"/>
    <col min="11528" max="11762" width="9.109375" style="1"/>
    <col min="11763" max="11763" width="1.5546875" style="1" customWidth="1"/>
    <col min="11764" max="11764" width="40.44140625" style="1" customWidth="1"/>
    <col min="11765" max="11765" width="0.5546875" style="1" customWidth="1"/>
    <col min="11766" max="11770" width="9.6640625" style="1" customWidth="1"/>
    <col min="11771" max="11771" width="0.5546875" style="1" customWidth="1"/>
    <col min="11772" max="11776" width="9.6640625" style="1" customWidth="1"/>
    <col min="11777" max="11777" width="2.109375" style="1" customWidth="1"/>
    <col min="11778" max="11779" width="11.6640625" style="1" customWidth="1"/>
    <col min="11780" max="11782" width="9.109375" style="1"/>
    <col min="11783" max="11783" width="0.5546875" style="1" customWidth="1"/>
    <col min="11784" max="12018" width="9.109375" style="1"/>
    <col min="12019" max="12019" width="1.5546875" style="1" customWidth="1"/>
    <col min="12020" max="12020" width="40.44140625" style="1" customWidth="1"/>
    <col min="12021" max="12021" width="0.5546875" style="1" customWidth="1"/>
    <col min="12022" max="12026" width="9.6640625" style="1" customWidth="1"/>
    <col min="12027" max="12027" width="0.5546875" style="1" customWidth="1"/>
    <col min="12028" max="12032" width="9.6640625" style="1" customWidth="1"/>
    <col min="12033" max="12033" width="2.109375" style="1" customWidth="1"/>
    <col min="12034" max="12035" width="11.6640625" style="1" customWidth="1"/>
    <col min="12036" max="12038" width="9.109375" style="1"/>
    <col min="12039" max="12039" width="0.5546875" style="1" customWidth="1"/>
    <col min="12040" max="12274" width="9.109375" style="1"/>
    <col min="12275" max="12275" width="1.5546875" style="1" customWidth="1"/>
    <col min="12276" max="12276" width="40.44140625" style="1" customWidth="1"/>
    <col min="12277" max="12277" width="0.5546875" style="1" customWidth="1"/>
    <col min="12278" max="12282" width="9.6640625" style="1" customWidth="1"/>
    <col min="12283" max="12283" width="0.5546875" style="1" customWidth="1"/>
    <col min="12284" max="12288" width="9.6640625" style="1" customWidth="1"/>
    <col min="12289" max="12289" width="2.109375" style="1" customWidth="1"/>
    <col min="12290" max="12291" width="11.6640625" style="1" customWidth="1"/>
    <col min="12292" max="12294" width="9.109375" style="1"/>
    <col min="12295" max="12295" width="0.5546875" style="1" customWidth="1"/>
    <col min="12296" max="12530" width="9.109375" style="1"/>
    <col min="12531" max="12531" width="1.5546875" style="1" customWidth="1"/>
    <col min="12532" max="12532" width="40.44140625" style="1" customWidth="1"/>
    <col min="12533" max="12533" width="0.5546875" style="1" customWidth="1"/>
    <col min="12534" max="12538" width="9.6640625" style="1" customWidth="1"/>
    <col min="12539" max="12539" width="0.5546875" style="1" customWidth="1"/>
    <col min="12540" max="12544" width="9.6640625" style="1" customWidth="1"/>
    <col min="12545" max="12545" width="2.109375" style="1" customWidth="1"/>
    <col min="12546" max="12547" width="11.6640625" style="1" customWidth="1"/>
    <col min="12548" max="12550" width="9.109375" style="1"/>
    <col min="12551" max="12551" width="0.5546875" style="1" customWidth="1"/>
    <col min="12552" max="12786" width="9.109375" style="1"/>
    <col min="12787" max="12787" width="1.5546875" style="1" customWidth="1"/>
    <col min="12788" max="12788" width="40.44140625" style="1" customWidth="1"/>
    <col min="12789" max="12789" width="0.5546875" style="1" customWidth="1"/>
    <col min="12790" max="12794" width="9.6640625" style="1" customWidth="1"/>
    <col min="12795" max="12795" width="0.5546875" style="1" customWidth="1"/>
    <col min="12796" max="12800" width="9.6640625" style="1" customWidth="1"/>
    <col min="12801" max="12801" width="2.109375" style="1" customWidth="1"/>
    <col min="12802" max="12803" width="11.6640625" style="1" customWidth="1"/>
    <col min="12804" max="12806" width="9.109375" style="1"/>
    <col min="12807" max="12807" width="0.5546875" style="1" customWidth="1"/>
    <col min="12808" max="13042" width="9.109375" style="1"/>
    <col min="13043" max="13043" width="1.5546875" style="1" customWidth="1"/>
    <col min="13044" max="13044" width="40.44140625" style="1" customWidth="1"/>
    <col min="13045" max="13045" width="0.5546875" style="1" customWidth="1"/>
    <col min="13046" max="13050" width="9.6640625" style="1" customWidth="1"/>
    <col min="13051" max="13051" width="0.5546875" style="1" customWidth="1"/>
    <col min="13052" max="13056" width="9.6640625" style="1" customWidth="1"/>
    <col min="13057" max="13057" width="2.109375" style="1" customWidth="1"/>
    <col min="13058" max="13059" width="11.6640625" style="1" customWidth="1"/>
    <col min="13060" max="13062" width="9.109375" style="1"/>
    <col min="13063" max="13063" width="0.5546875" style="1" customWidth="1"/>
    <col min="13064" max="13298" width="9.109375" style="1"/>
    <col min="13299" max="13299" width="1.5546875" style="1" customWidth="1"/>
    <col min="13300" max="13300" width="40.44140625" style="1" customWidth="1"/>
    <col min="13301" max="13301" width="0.5546875" style="1" customWidth="1"/>
    <col min="13302" max="13306" width="9.6640625" style="1" customWidth="1"/>
    <col min="13307" max="13307" width="0.5546875" style="1" customWidth="1"/>
    <col min="13308" max="13312" width="9.6640625" style="1" customWidth="1"/>
    <col min="13313" max="13313" width="2.109375" style="1" customWidth="1"/>
    <col min="13314" max="13315" width="11.6640625" style="1" customWidth="1"/>
    <col min="13316" max="13318" width="9.109375" style="1"/>
    <col min="13319" max="13319" width="0.5546875" style="1" customWidth="1"/>
    <col min="13320" max="13554" width="9.109375" style="1"/>
    <col min="13555" max="13555" width="1.5546875" style="1" customWidth="1"/>
    <col min="13556" max="13556" width="40.44140625" style="1" customWidth="1"/>
    <col min="13557" max="13557" width="0.5546875" style="1" customWidth="1"/>
    <col min="13558" max="13562" width="9.6640625" style="1" customWidth="1"/>
    <col min="13563" max="13563" width="0.5546875" style="1" customWidth="1"/>
    <col min="13564" max="13568" width="9.6640625" style="1" customWidth="1"/>
    <col min="13569" max="13569" width="2.109375" style="1" customWidth="1"/>
    <col min="13570" max="13571" width="11.6640625" style="1" customWidth="1"/>
    <col min="13572" max="13574" width="9.109375" style="1"/>
    <col min="13575" max="13575" width="0.5546875" style="1" customWidth="1"/>
    <col min="13576" max="13810" width="9.109375" style="1"/>
    <col min="13811" max="13811" width="1.5546875" style="1" customWidth="1"/>
    <col min="13812" max="13812" width="40.44140625" style="1" customWidth="1"/>
    <col min="13813" max="13813" width="0.5546875" style="1" customWidth="1"/>
    <col min="13814" max="13818" width="9.6640625" style="1" customWidth="1"/>
    <col min="13819" max="13819" width="0.5546875" style="1" customWidth="1"/>
    <col min="13820" max="13824" width="9.6640625" style="1" customWidth="1"/>
    <col min="13825" max="13825" width="2.109375" style="1" customWidth="1"/>
    <col min="13826" max="13827" width="11.6640625" style="1" customWidth="1"/>
    <col min="13828" max="13830" width="9.109375" style="1"/>
    <col min="13831" max="13831" width="0.5546875" style="1" customWidth="1"/>
    <col min="13832" max="14066" width="9.109375" style="1"/>
    <col min="14067" max="14067" width="1.5546875" style="1" customWidth="1"/>
    <col min="14068" max="14068" width="40.44140625" style="1" customWidth="1"/>
    <col min="14069" max="14069" width="0.5546875" style="1" customWidth="1"/>
    <col min="14070" max="14074" width="9.6640625" style="1" customWidth="1"/>
    <col min="14075" max="14075" width="0.5546875" style="1" customWidth="1"/>
    <col min="14076" max="14080" width="9.6640625" style="1" customWidth="1"/>
    <col min="14081" max="14081" width="2.109375" style="1" customWidth="1"/>
    <col min="14082" max="14083" width="11.6640625" style="1" customWidth="1"/>
    <col min="14084" max="14086" width="9.109375" style="1"/>
    <col min="14087" max="14087" width="0.5546875" style="1" customWidth="1"/>
    <col min="14088" max="14322" width="9.109375" style="1"/>
    <col min="14323" max="14323" width="1.5546875" style="1" customWidth="1"/>
    <col min="14324" max="14324" width="40.44140625" style="1" customWidth="1"/>
    <col min="14325" max="14325" width="0.5546875" style="1" customWidth="1"/>
    <col min="14326" max="14330" width="9.6640625" style="1" customWidth="1"/>
    <col min="14331" max="14331" width="0.5546875" style="1" customWidth="1"/>
    <col min="14332" max="14336" width="9.6640625" style="1" customWidth="1"/>
    <col min="14337" max="14337" width="2.109375" style="1" customWidth="1"/>
    <col min="14338" max="14339" width="11.6640625" style="1" customWidth="1"/>
    <col min="14340" max="14342" width="9.109375" style="1"/>
    <col min="14343" max="14343" width="0.5546875" style="1" customWidth="1"/>
    <col min="14344" max="14578" width="9.109375" style="1"/>
    <col min="14579" max="14579" width="1.5546875" style="1" customWidth="1"/>
    <col min="14580" max="14580" width="40.44140625" style="1" customWidth="1"/>
    <col min="14581" max="14581" width="0.5546875" style="1" customWidth="1"/>
    <col min="14582" max="14586" width="9.6640625" style="1" customWidth="1"/>
    <col min="14587" max="14587" width="0.5546875" style="1" customWidth="1"/>
    <col min="14588" max="14592" width="9.6640625" style="1" customWidth="1"/>
    <col min="14593" max="14593" width="2.109375" style="1" customWidth="1"/>
    <col min="14594" max="14595" width="11.6640625" style="1" customWidth="1"/>
    <col min="14596" max="14598" width="9.109375" style="1"/>
    <col min="14599" max="14599" width="0.5546875" style="1" customWidth="1"/>
    <col min="14600" max="14834" width="9.109375" style="1"/>
    <col min="14835" max="14835" width="1.5546875" style="1" customWidth="1"/>
    <col min="14836" max="14836" width="40.44140625" style="1" customWidth="1"/>
    <col min="14837" max="14837" width="0.5546875" style="1" customWidth="1"/>
    <col min="14838" max="14842" width="9.6640625" style="1" customWidth="1"/>
    <col min="14843" max="14843" width="0.5546875" style="1" customWidth="1"/>
    <col min="14844" max="14848" width="9.6640625" style="1" customWidth="1"/>
    <col min="14849" max="14849" width="2.109375" style="1" customWidth="1"/>
    <col min="14850" max="14851" width="11.6640625" style="1" customWidth="1"/>
    <col min="14852" max="14854" width="9.109375" style="1"/>
    <col min="14855" max="14855" width="0.5546875" style="1" customWidth="1"/>
    <col min="14856" max="15090" width="9.109375" style="1"/>
    <col min="15091" max="15091" width="1.5546875" style="1" customWidth="1"/>
    <col min="15092" max="15092" width="40.44140625" style="1" customWidth="1"/>
    <col min="15093" max="15093" width="0.5546875" style="1" customWidth="1"/>
    <col min="15094" max="15098" width="9.6640625" style="1" customWidth="1"/>
    <col min="15099" max="15099" width="0.5546875" style="1" customWidth="1"/>
    <col min="15100" max="15104" width="9.6640625" style="1" customWidth="1"/>
    <col min="15105" max="15105" width="2.109375" style="1" customWidth="1"/>
    <col min="15106" max="15107" width="11.6640625" style="1" customWidth="1"/>
    <col min="15108" max="15110" width="9.109375" style="1"/>
    <col min="15111" max="15111" width="0.5546875" style="1" customWidth="1"/>
    <col min="15112" max="15346" width="9.109375" style="1"/>
    <col min="15347" max="15347" width="1.5546875" style="1" customWidth="1"/>
    <col min="15348" max="15348" width="40.44140625" style="1" customWidth="1"/>
    <col min="15349" max="15349" width="0.5546875" style="1" customWidth="1"/>
    <col min="15350" max="15354" width="9.6640625" style="1" customWidth="1"/>
    <col min="15355" max="15355" width="0.5546875" style="1" customWidth="1"/>
    <col min="15356" max="15360" width="9.6640625" style="1" customWidth="1"/>
    <col min="15361" max="15361" width="2.109375" style="1" customWidth="1"/>
    <col min="15362" max="15363" width="11.6640625" style="1" customWidth="1"/>
    <col min="15364" max="15366" width="9.109375" style="1"/>
    <col min="15367" max="15367" width="0.5546875" style="1" customWidth="1"/>
    <col min="15368" max="15602" width="9.109375" style="1"/>
    <col min="15603" max="15603" width="1.5546875" style="1" customWidth="1"/>
    <col min="15604" max="15604" width="40.44140625" style="1" customWidth="1"/>
    <col min="15605" max="15605" width="0.5546875" style="1" customWidth="1"/>
    <col min="15606" max="15610" width="9.6640625" style="1" customWidth="1"/>
    <col min="15611" max="15611" width="0.5546875" style="1" customWidth="1"/>
    <col min="15612" max="15616" width="9.6640625" style="1" customWidth="1"/>
    <col min="15617" max="15617" width="2.109375" style="1" customWidth="1"/>
    <col min="15618" max="15619" width="11.6640625" style="1" customWidth="1"/>
    <col min="15620" max="15622" width="9.109375" style="1"/>
    <col min="15623" max="15623" width="0.5546875" style="1" customWidth="1"/>
    <col min="15624" max="15858" width="9.109375" style="1"/>
    <col min="15859" max="15859" width="1.5546875" style="1" customWidth="1"/>
    <col min="15860" max="15860" width="40.44140625" style="1" customWidth="1"/>
    <col min="15861" max="15861" width="0.5546875" style="1" customWidth="1"/>
    <col min="15862" max="15866" width="9.6640625" style="1" customWidth="1"/>
    <col min="15867" max="15867" width="0.5546875" style="1" customWidth="1"/>
    <col min="15868" max="15872" width="9.6640625" style="1" customWidth="1"/>
    <col min="15873" max="15873" width="2.109375" style="1" customWidth="1"/>
    <col min="15874" max="15875" width="11.6640625" style="1" customWidth="1"/>
    <col min="15876" max="15878" width="9.109375" style="1"/>
    <col min="15879" max="15879" width="0.5546875" style="1" customWidth="1"/>
    <col min="15880" max="16114" width="9.109375" style="1"/>
    <col min="16115" max="16115" width="1.5546875" style="1" customWidth="1"/>
    <col min="16116" max="16116" width="40.44140625" style="1" customWidth="1"/>
    <col min="16117" max="16117" width="0.5546875" style="1" customWidth="1"/>
    <col min="16118" max="16122" width="9.6640625" style="1" customWidth="1"/>
    <col min="16123" max="16123" width="0.5546875" style="1" customWidth="1"/>
    <col min="16124" max="16128" width="9.6640625" style="1" customWidth="1"/>
    <col min="16129" max="16129" width="2.109375" style="1" customWidth="1"/>
    <col min="16130" max="16131" width="11.6640625" style="1" customWidth="1"/>
    <col min="16132" max="16134" width="9.109375" style="1"/>
    <col min="16135" max="16135" width="0.5546875" style="1" customWidth="1"/>
    <col min="16136" max="16384" width="9.109375" style="1"/>
  </cols>
  <sheetData>
    <row r="1" spans="1:9" ht="42.6" customHeight="1" x14ac:dyDescent="0.35">
      <c r="A1" s="80" t="s">
        <v>79</v>
      </c>
      <c r="B1" s="80"/>
      <c r="C1" s="80"/>
      <c r="D1" s="80"/>
      <c r="E1" s="80"/>
      <c r="F1" s="80"/>
      <c r="G1" s="80"/>
      <c r="H1" s="80"/>
    </row>
    <row r="2" spans="1:9" s="4" customFormat="1" ht="13.5" customHeight="1" x14ac:dyDescent="0.25">
      <c r="A2" s="35" t="s">
        <v>80</v>
      </c>
      <c r="C2" s="38"/>
      <c r="I2" s="24"/>
    </row>
    <row r="3" spans="1:9" s="4" customFormat="1" ht="12.75" customHeight="1" x14ac:dyDescent="0.25">
      <c r="B3" s="3"/>
      <c r="C3" s="38"/>
      <c r="I3" s="24"/>
    </row>
    <row r="4" spans="1:9" s="4" customFormat="1" ht="35.4" customHeight="1" x14ac:dyDescent="0.25">
      <c r="B4" s="81" t="s">
        <v>65</v>
      </c>
      <c r="C4" s="38"/>
      <c r="D4" s="81" t="s">
        <v>45</v>
      </c>
      <c r="E4" s="81"/>
      <c r="F4" s="81"/>
      <c r="G4" s="81"/>
      <c r="H4" s="81"/>
      <c r="I4" s="24"/>
    </row>
    <row r="5" spans="1:9" s="4" customFormat="1" ht="3.75" customHeight="1" x14ac:dyDescent="0.25">
      <c r="B5" s="81"/>
      <c r="C5" s="38"/>
      <c r="D5" s="38"/>
      <c r="E5" s="38"/>
      <c r="F5" s="38"/>
      <c r="G5" s="38"/>
      <c r="H5" s="74"/>
      <c r="I5" s="24"/>
    </row>
    <row r="6" spans="1:9" ht="28.5" customHeight="1" x14ac:dyDescent="0.25">
      <c r="B6" s="81"/>
      <c r="C6" s="41"/>
      <c r="D6" s="55" t="s">
        <v>0</v>
      </c>
      <c r="E6" s="51" t="s">
        <v>1</v>
      </c>
      <c r="F6" s="51" t="s">
        <v>2</v>
      </c>
      <c r="G6" s="51" t="s">
        <v>3</v>
      </c>
      <c r="H6" s="75" t="s">
        <v>4</v>
      </c>
      <c r="I6" s="25"/>
    </row>
    <row r="7" spans="1:9" ht="3" customHeight="1" x14ac:dyDescent="0.25">
      <c r="B7" s="6"/>
      <c r="C7" s="6"/>
      <c r="D7" s="56"/>
      <c r="E7" s="56"/>
      <c r="F7" s="56"/>
      <c r="G7" s="56"/>
      <c r="H7" s="57"/>
      <c r="I7" s="26"/>
    </row>
    <row r="8" spans="1:9" outlineLevel="3" x14ac:dyDescent="0.25">
      <c r="B8" s="8" t="s">
        <v>5</v>
      </c>
      <c r="D8" s="9">
        <v>44</v>
      </c>
      <c r="E8" s="9">
        <v>16</v>
      </c>
      <c r="F8" s="9">
        <v>24</v>
      </c>
      <c r="G8" s="9">
        <v>16</v>
      </c>
      <c r="H8" s="16">
        <f t="shared" ref="H8:H27" si="0">SUM(D8:G8)</f>
        <v>100</v>
      </c>
      <c r="I8" s="28"/>
    </row>
    <row r="9" spans="1:9" outlineLevel="3" x14ac:dyDescent="0.25">
      <c r="B9" s="8" t="s">
        <v>6</v>
      </c>
      <c r="D9" s="9">
        <v>83</v>
      </c>
      <c r="E9" s="9">
        <v>23</v>
      </c>
      <c r="F9" s="9">
        <v>23</v>
      </c>
      <c r="G9" s="9">
        <v>9</v>
      </c>
      <c r="H9" s="16">
        <f t="shared" si="0"/>
        <v>138</v>
      </c>
      <c r="I9" s="28"/>
    </row>
    <row r="10" spans="1:9" s="53" customFormat="1" ht="21" customHeight="1" outlineLevel="1" x14ac:dyDescent="0.25">
      <c r="B10" s="12" t="s">
        <v>13</v>
      </c>
      <c r="C10" s="32"/>
      <c r="D10" s="13">
        <f>SUM(D8:D9)</f>
        <v>127</v>
      </c>
      <c r="E10" s="13">
        <f t="shared" ref="E10:G10" si="1">SUM(E8:E9)</f>
        <v>39</v>
      </c>
      <c r="F10" s="13">
        <f t="shared" si="1"/>
        <v>47</v>
      </c>
      <c r="G10" s="13">
        <f t="shared" si="1"/>
        <v>25</v>
      </c>
      <c r="H10" s="13">
        <f t="shared" si="0"/>
        <v>238</v>
      </c>
      <c r="I10" s="30"/>
    </row>
    <row r="11" spans="1:9" ht="2.25" customHeight="1" outlineLevel="1" x14ac:dyDescent="0.25">
      <c r="B11" s="14"/>
      <c r="C11" s="42"/>
      <c r="D11" s="15"/>
      <c r="E11" s="15"/>
      <c r="F11" s="15"/>
      <c r="G11" s="15"/>
      <c r="H11" s="15">
        <f t="shared" si="0"/>
        <v>0</v>
      </c>
      <c r="I11" s="29"/>
    </row>
    <row r="12" spans="1:9" ht="13.2" customHeight="1" outlineLevel="3" x14ac:dyDescent="0.25">
      <c r="B12" s="8" t="s">
        <v>5</v>
      </c>
      <c r="D12" s="9">
        <v>19</v>
      </c>
      <c r="E12" s="9">
        <v>9</v>
      </c>
      <c r="F12" s="9">
        <v>9</v>
      </c>
      <c r="G12" s="9">
        <v>17</v>
      </c>
      <c r="H12" s="16">
        <f>SUM(D12:G12)</f>
        <v>54</v>
      </c>
      <c r="I12" s="28"/>
    </row>
    <row r="13" spans="1:9" ht="13.2" customHeight="1" outlineLevel="3" x14ac:dyDescent="0.25">
      <c r="B13" s="8" t="s">
        <v>6</v>
      </c>
      <c r="D13" s="9">
        <v>8</v>
      </c>
      <c r="E13" s="9">
        <v>8</v>
      </c>
      <c r="F13" s="9">
        <v>4</v>
      </c>
      <c r="G13" s="9">
        <v>20</v>
      </c>
      <c r="H13" s="16">
        <f>SUM(D13:G13)</f>
        <v>40</v>
      </c>
      <c r="I13" s="28"/>
    </row>
    <row r="14" spans="1:9" s="53" customFormat="1" ht="21" customHeight="1" outlineLevel="1" x14ac:dyDescent="0.25">
      <c r="B14" s="12" t="s">
        <v>9</v>
      </c>
      <c r="C14" s="32"/>
      <c r="D14" s="13">
        <f>SUM(D12:D13)</f>
        <v>27</v>
      </c>
      <c r="E14" s="13">
        <f>SUM(E12:E13)</f>
        <v>17</v>
      </c>
      <c r="F14" s="13">
        <f>SUM(F12:F13)</f>
        <v>13</v>
      </c>
      <c r="G14" s="13">
        <f>SUM(G12:G13)</f>
        <v>37</v>
      </c>
      <c r="H14" s="13">
        <f>SUM(D14:G14)</f>
        <v>94</v>
      </c>
      <c r="I14" s="30"/>
    </row>
    <row r="15" spans="1:9" ht="2.25" customHeight="1" outlineLevel="1" x14ac:dyDescent="0.25">
      <c r="B15" s="14"/>
      <c r="C15" s="42"/>
      <c r="D15" s="15"/>
      <c r="E15" s="15"/>
      <c r="F15" s="15"/>
      <c r="G15" s="15"/>
      <c r="H15" s="15">
        <f t="shared" si="0"/>
        <v>0</v>
      </c>
      <c r="I15" s="29"/>
    </row>
    <row r="16" spans="1:9" outlineLevel="3" x14ac:dyDescent="0.25">
      <c r="B16" s="8" t="s">
        <v>5</v>
      </c>
      <c r="D16" s="9">
        <f>+D8+D12</f>
        <v>63</v>
      </c>
      <c r="E16" s="9">
        <f t="shared" ref="E16:G17" si="2">+E8+E12</f>
        <v>25</v>
      </c>
      <c r="F16" s="9">
        <f t="shared" si="2"/>
        <v>33</v>
      </c>
      <c r="G16" s="9">
        <f t="shared" si="2"/>
        <v>33</v>
      </c>
      <c r="H16" s="9">
        <f>SUM(D16:G16)</f>
        <v>154</v>
      </c>
      <c r="I16" s="28"/>
    </row>
    <row r="17" spans="2:9" outlineLevel="3" x14ac:dyDescent="0.25">
      <c r="B17" s="8" t="s">
        <v>6</v>
      </c>
      <c r="D17" s="9">
        <f>+D9+D13</f>
        <v>91</v>
      </c>
      <c r="E17" s="9">
        <f t="shared" si="2"/>
        <v>31</v>
      </c>
      <c r="F17" s="9">
        <f t="shared" si="2"/>
        <v>27</v>
      </c>
      <c r="G17" s="9">
        <f t="shared" si="2"/>
        <v>29</v>
      </c>
      <c r="H17" s="9">
        <f>SUM(D17:G17)</f>
        <v>178</v>
      </c>
      <c r="I17" s="28"/>
    </row>
    <row r="18" spans="2:9" s="53" customFormat="1" ht="21" customHeight="1" x14ac:dyDescent="0.25">
      <c r="B18" s="12" t="s">
        <v>47</v>
      </c>
      <c r="C18" s="32"/>
      <c r="D18" s="13">
        <f>SUM(D16:D17)</f>
        <v>154</v>
      </c>
      <c r="E18" s="13">
        <f t="shared" ref="E18:G18" si="3">SUM(E16:E17)</f>
        <v>56</v>
      </c>
      <c r="F18" s="13">
        <f t="shared" si="3"/>
        <v>60</v>
      </c>
      <c r="G18" s="13">
        <f t="shared" si="3"/>
        <v>62</v>
      </c>
      <c r="H18" s="13">
        <f t="shared" ref="H18:H19" si="4">SUM(D18:G18)</f>
        <v>332</v>
      </c>
      <c r="I18" s="30"/>
    </row>
    <row r="19" spans="2:9" ht="2.25" customHeight="1" x14ac:dyDescent="0.25">
      <c r="B19" s="14"/>
      <c r="C19" s="42"/>
      <c r="D19" s="15"/>
      <c r="E19" s="15"/>
      <c r="F19" s="15"/>
      <c r="G19" s="15"/>
      <c r="H19" s="15">
        <f t="shared" si="4"/>
        <v>0</v>
      </c>
      <c r="I19" s="29"/>
    </row>
    <row r="20" spans="2:9" outlineLevel="3" x14ac:dyDescent="0.25">
      <c r="B20" s="8" t="s">
        <v>5</v>
      </c>
      <c r="D20" s="9">
        <v>162</v>
      </c>
      <c r="E20" s="9">
        <v>148</v>
      </c>
      <c r="F20" s="9">
        <v>81</v>
      </c>
      <c r="G20" s="9">
        <v>174</v>
      </c>
      <c r="H20" s="16">
        <f t="shared" si="0"/>
        <v>565</v>
      </c>
      <c r="I20" s="28"/>
    </row>
    <row r="21" spans="2:9" outlineLevel="3" x14ac:dyDescent="0.25">
      <c r="B21" s="8" t="s">
        <v>6</v>
      </c>
      <c r="D21" s="27">
        <v>138</v>
      </c>
      <c r="E21" s="27">
        <v>127</v>
      </c>
      <c r="F21" s="27">
        <v>91</v>
      </c>
      <c r="G21" s="27">
        <v>101</v>
      </c>
      <c r="H21" s="9">
        <f t="shared" si="0"/>
        <v>457</v>
      </c>
      <c r="I21" s="28"/>
    </row>
    <row r="22" spans="2:9" s="53" customFormat="1" ht="21" customHeight="1" outlineLevel="1" x14ac:dyDescent="0.25">
      <c r="B22" s="12" t="s">
        <v>73</v>
      </c>
      <c r="C22" s="32"/>
      <c r="D22" s="13">
        <f>SUM(D20:D21)</f>
        <v>300</v>
      </c>
      <c r="E22" s="13">
        <f t="shared" ref="E22:G22" si="5">SUM(E20:E21)</f>
        <v>275</v>
      </c>
      <c r="F22" s="13">
        <f t="shared" si="5"/>
        <v>172</v>
      </c>
      <c r="G22" s="13">
        <f t="shared" si="5"/>
        <v>275</v>
      </c>
      <c r="H22" s="13">
        <f t="shared" si="0"/>
        <v>1022</v>
      </c>
      <c r="I22" s="30"/>
    </row>
    <row r="23" spans="2:9" ht="2.25" customHeight="1" outlineLevel="1" x14ac:dyDescent="0.25">
      <c r="B23" s="14"/>
      <c r="C23" s="42"/>
      <c r="D23" s="15"/>
      <c r="E23" s="15"/>
      <c r="F23" s="15"/>
      <c r="G23" s="15"/>
      <c r="H23" s="15">
        <f t="shared" si="0"/>
        <v>0</v>
      </c>
      <c r="I23" s="29"/>
    </row>
    <row r="24" spans="2:9" ht="13.2" customHeight="1" outlineLevel="3" x14ac:dyDescent="0.25">
      <c r="B24" s="8" t="s">
        <v>5</v>
      </c>
      <c r="D24" s="9">
        <v>25</v>
      </c>
      <c r="E24" s="9">
        <v>18</v>
      </c>
      <c r="F24" s="9">
        <v>5</v>
      </c>
      <c r="G24" s="9">
        <v>15</v>
      </c>
      <c r="H24" s="16">
        <f t="shared" si="0"/>
        <v>63</v>
      </c>
      <c r="I24" s="28"/>
    </row>
    <row r="25" spans="2:9" ht="13.2" customHeight="1" outlineLevel="3" x14ac:dyDescent="0.25">
      <c r="B25" s="8" t="s">
        <v>6</v>
      </c>
      <c r="D25" s="9">
        <v>13</v>
      </c>
      <c r="E25" s="9">
        <v>22</v>
      </c>
      <c r="F25" s="9">
        <v>1</v>
      </c>
      <c r="G25" s="9">
        <v>6</v>
      </c>
      <c r="H25" s="16">
        <f t="shared" si="0"/>
        <v>42</v>
      </c>
      <c r="I25" s="28"/>
    </row>
    <row r="26" spans="2:9" s="53" customFormat="1" ht="21" customHeight="1" outlineLevel="1" x14ac:dyDescent="0.25">
      <c r="B26" s="12" t="s">
        <v>12</v>
      </c>
      <c r="C26" s="32"/>
      <c r="D26" s="13">
        <f>SUM(D24:D25)</f>
        <v>38</v>
      </c>
      <c r="E26" s="13">
        <f t="shared" ref="E26:G26" si="6">SUM(E24:E25)</f>
        <v>40</v>
      </c>
      <c r="F26" s="13">
        <f t="shared" si="6"/>
        <v>6</v>
      </c>
      <c r="G26" s="13">
        <f t="shared" si="6"/>
        <v>21</v>
      </c>
      <c r="H26" s="13">
        <f t="shared" si="0"/>
        <v>105</v>
      </c>
      <c r="I26" s="30"/>
    </row>
    <row r="27" spans="2:9" ht="2.25" customHeight="1" outlineLevel="1" x14ac:dyDescent="0.25">
      <c r="B27" s="14"/>
      <c r="C27" s="42"/>
      <c r="D27" s="15"/>
      <c r="E27" s="15"/>
      <c r="F27" s="15"/>
      <c r="G27" s="15"/>
      <c r="H27" s="15">
        <f t="shared" si="0"/>
        <v>0</v>
      </c>
      <c r="I27" s="29"/>
    </row>
    <row r="28" spans="2:9" ht="13.2" customHeight="1" outlineLevel="3" x14ac:dyDescent="0.25">
      <c r="B28" s="8" t="s">
        <v>5</v>
      </c>
      <c r="D28" s="9">
        <v>1908</v>
      </c>
      <c r="E28" s="9">
        <v>282</v>
      </c>
      <c r="F28" s="9">
        <v>147</v>
      </c>
      <c r="G28" s="9">
        <v>467</v>
      </c>
      <c r="H28" s="16">
        <f t="shared" ref="H28:H29" si="7">SUM(D28:G28)</f>
        <v>2804</v>
      </c>
      <c r="I28" s="28"/>
    </row>
    <row r="29" spans="2:9" ht="13.2" customHeight="1" outlineLevel="3" x14ac:dyDescent="0.25">
      <c r="B29" s="8" t="s">
        <v>6</v>
      </c>
      <c r="D29" s="9">
        <v>1659</v>
      </c>
      <c r="E29" s="9">
        <v>299</v>
      </c>
      <c r="F29" s="9">
        <v>168</v>
      </c>
      <c r="G29" s="9">
        <v>427</v>
      </c>
      <c r="H29" s="16">
        <f t="shared" si="7"/>
        <v>2553</v>
      </c>
      <c r="I29" s="28"/>
    </row>
    <row r="30" spans="2:9" s="53" customFormat="1" ht="21" customHeight="1" outlineLevel="1" x14ac:dyDescent="0.25">
      <c r="B30" s="12" t="s">
        <v>15</v>
      </c>
      <c r="C30" s="32"/>
      <c r="D30" s="13">
        <f>+D28+D29</f>
        <v>3567</v>
      </c>
      <c r="E30" s="13">
        <f t="shared" ref="E30:G30" si="8">+E28+E29</f>
        <v>581</v>
      </c>
      <c r="F30" s="13">
        <f t="shared" si="8"/>
        <v>315</v>
      </c>
      <c r="G30" s="13">
        <f t="shared" si="8"/>
        <v>894</v>
      </c>
      <c r="H30" s="13">
        <f>SUM(H28:H29)</f>
        <v>5357</v>
      </c>
      <c r="I30" s="30"/>
    </row>
    <row r="31" spans="2:9" ht="2.25" customHeight="1" outlineLevel="1" x14ac:dyDescent="0.25">
      <c r="B31" s="14"/>
      <c r="C31" s="42"/>
      <c r="D31" s="15"/>
      <c r="E31" s="15"/>
      <c r="F31" s="15"/>
      <c r="G31" s="15"/>
      <c r="H31" s="15">
        <f t="shared" ref="H31:H63" si="9">SUM(D31:G31)</f>
        <v>0</v>
      </c>
      <c r="I31" s="29"/>
    </row>
    <row r="32" spans="2:9" ht="13.2" customHeight="1" outlineLevel="3" x14ac:dyDescent="0.25">
      <c r="B32" s="8" t="s">
        <v>5</v>
      </c>
      <c r="D32" s="9">
        <v>1</v>
      </c>
      <c r="E32" s="9">
        <v>0</v>
      </c>
      <c r="F32" s="9">
        <v>1</v>
      </c>
      <c r="G32" s="9">
        <v>1</v>
      </c>
      <c r="H32" s="16">
        <f t="shared" si="9"/>
        <v>3</v>
      </c>
      <c r="I32" s="28"/>
    </row>
    <row r="33" spans="2:12" ht="13.2" customHeight="1" outlineLevel="3" x14ac:dyDescent="0.25">
      <c r="B33" s="8" t="s">
        <v>6</v>
      </c>
      <c r="D33" s="9">
        <v>0</v>
      </c>
      <c r="E33" s="9">
        <v>0</v>
      </c>
      <c r="F33" s="9">
        <v>0</v>
      </c>
      <c r="G33" s="9">
        <v>0</v>
      </c>
      <c r="H33" s="16">
        <f t="shared" si="9"/>
        <v>0</v>
      </c>
      <c r="I33" s="28"/>
    </row>
    <row r="34" spans="2:12" s="53" customFormat="1" ht="21" customHeight="1" outlineLevel="1" x14ac:dyDescent="0.25">
      <c r="B34" s="12" t="s">
        <v>59</v>
      </c>
      <c r="C34" s="32"/>
      <c r="D34" s="13">
        <f>SUM(D32:D33)</f>
        <v>1</v>
      </c>
      <c r="E34" s="13">
        <f t="shared" ref="E34:G34" si="10">SUM(E32:E33)</f>
        <v>0</v>
      </c>
      <c r="F34" s="13">
        <f t="shared" si="10"/>
        <v>1</v>
      </c>
      <c r="G34" s="13">
        <f t="shared" si="10"/>
        <v>1</v>
      </c>
      <c r="H34" s="13">
        <f t="shared" si="9"/>
        <v>3</v>
      </c>
      <c r="I34" s="30"/>
    </row>
    <row r="35" spans="2:12" ht="2.25" customHeight="1" outlineLevel="1" x14ac:dyDescent="0.25">
      <c r="B35" s="14"/>
      <c r="C35" s="42"/>
      <c r="D35" s="15"/>
      <c r="E35" s="15"/>
      <c r="F35" s="15"/>
      <c r="G35" s="15"/>
      <c r="H35" s="15">
        <f t="shared" si="9"/>
        <v>0</v>
      </c>
      <c r="I35" s="29"/>
    </row>
    <row r="36" spans="2:12" outlineLevel="3" x14ac:dyDescent="0.25">
      <c r="B36" s="8" t="s">
        <v>5</v>
      </c>
      <c r="D36" s="9">
        <f>+D20+D24+D28+D32</f>
        <v>2096</v>
      </c>
      <c r="E36" s="9">
        <f t="shared" ref="E36:G37" si="11">+E20+E24+E28+E32</f>
        <v>448</v>
      </c>
      <c r="F36" s="9">
        <f t="shared" si="11"/>
        <v>234</v>
      </c>
      <c r="G36" s="9">
        <f t="shared" si="11"/>
        <v>657</v>
      </c>
      <c r="H36" s="9">
        <f>SUM(D36:G36)</f>
        <v>3435</v>
      </c>
      <c r="I36" s="28"/>
    </row>
    <row r="37" spans="2:12" outlineLevel="3" x14ac:dyDescent="0.25">
      <c r="B37" s="8" t="s">
        <v>6</v>
      </c>
      <c r="D37" s="9">
        <f>+D21+D25+D29+D33</f>
        <v>1810</v>
      </c>
      <c r="E37" s="9">
        <f t="shared" si="11"/>
        <v>448</v>
      </c>
      <c r="F37" s="9">
        <f t="shared" si="11"/>
        <v>260</v>
      </c>
      <c r="G37" s="9">
        <f t="shared" si="11"/>
        <v>534</v>
      </c>
      <c r="H37" s="9">
        <f>SUM(D37:G37)</f>
        <v>3052</v>
      </c>
      <c r="I37" s="28"/>
    </row>
    <row r="38" spans="2:12" s="53" customFormat="1" ht="21" customHeight="1" x14ac:dyDescent="0.25">
      <c r="B38" s="12" t="s">
        <v>75</v>
      </c>
      <c r="C38" s="32"/>
      <c r="D38" s="13">
        <f>SUM(D36:D37)</f>
        <v>3906</v>
      </c>
      <c r="E38" s="13">
        <f t="shared" ref="E38:G38" si="12">SUM(E36:E37)</f>
        <v>896</v>
      </c>
      <c r="F38" s="13">
        <f t="shared" si="12"/>
        <v>494</v>
      </c>
      <c r="G38" s="13">
        <f t="shared" si="12"/>
        <v>1191</v>
      </c>
      <c r="H38" s="13">
        <f t="shared" ref="H38:H39" si="13">SUM(D38:G38)</f>
        <v>6487</v>
      </c>
      <c r="I38" s="30"/>
    </row>
    <row r="39" spans="2:12" ht="2.25" customHeight="1" x14ac:dyDescent="0.25">
      <c r="B39" s="14"/>
      <c r="C39" s="42"/>
      <c r="D39" s="15"/>
      <c r="E39" s="15"/>
      <c r="F39" s="15"/>
      <c r="G39" s="15"/>
      <c r="H39" s="15">
        <f t="shared" si="13"/>
        <v>0</v>
      </c>
      <c r="I39" s="29"/>
    </row>
    <row r="40" spans="2:12" outlineLevel="3" x14ac:dyDescent="0.25">
      <c r="B40" s="8" t="s">
        <v>5</v>
      </c>
      <c r="C40" s="34"/>
      <c r="D40" s="9">
        <v>122</v>
      </c>
      <c r="E40" s="9">
        <v>96</v>
      </c>
      <c r="F40" s="9">
        <v>96</v>
      </c>
      <c r="G40" s="9">
        <v>292</v>
      </c>
      <c r="H40" s="9">
        <f t="shared" si="9"/>
        <v>606</v>
      </c>
      <c r="I40" s="27"/>
    </row>
    <row r="41" spans="2:12" outlineLevel="3" x14ac:dyDescent="0.25">
      <c r="B41" s="8" t="s">
        <v>6</v>
      </c>
      <c r="D41" s="9">
        <v>167</v>
      </c>
      <c r="E41" s="9">
        <v>119</v>
      </c>
      <c r="F41" s="9">
        <v>113</v>
      </c>
      <c r="G41" s="9">
        <v>268</v>
      </c>
      <c r="H41" s="9">
        <f t="shared" si="9"/>
        <v>667</v>
      </c>
      <c r="I41" s="28"/>
    </row>
    <row r="42" spans="2:12" s="53" customFormat="1" ht="21" customHeight="1" x14ac:dyDescent="0.25">
      <c r="B42" s="12" t="s">
        <v>49</v>
      </c>
      <c r="C42" s="32"/>
      <c r="D42" s="13">
        <f>+D40+D41</f>
        <v>289</v>
      </c>
      <c r="E42" s="13">
        <f t="shared" ref="E42:H42" si="14">+E40+E41</f>
        <v>215</v>
      </c>
      <c r="F42" s="13">
        <f t="shared" si="14"/>
        <v>209</v>
      </c>
      <c r="G42" s="13">
        <f t="shared" si="14"/>
        <v>560</v>
      </c>
      <c r="H42" s="13">
        <f t="shared" si="14"/>
        <v>1273</v>
      </c>
      <c r="I42" s="30"/>
    </row>
    <row r="43" spans="2:12" ht="2.25" customHeight="1" x14ac:dyDescent="0.25">
      <c r="B43" s="14"/>
      <c r="C43" s="42"/>
      <c r="D43" s="15"/>
      <c r="E43" s="15"/>
      <c r="F43" s="15"/>
      <c r="G43" s="15"/>
      <c r="H43" s="15">
        <f t="shared" si="9"/>
        <v>0</v>
      </c>
      <c r="I43" s="29"/>
    </row>
    <row r="44" spans="2:12" ht="13.2" customHeight="1" outlineLevel="3" x14ac:dyDescent="0.25">
      <c r="B44" s="8" t="s">
        <v>5</v>
      </c>
      <c r="D44" s="9">
        <v>184</v>
      </c>
      <c r="E44" s="9">
        <v>77</v>
      </c>
      <c r="F44" s="9">
        <v>71</v>
      </c>
      <c r="G44" s="9">
        <v>297</v>
      </c>
      <c r="H44" s="16">
        <f t="shared" si="9"/>
        <v>629</v>
      </c>
      <c r="I44" s="28"/>
      <c r="L44" s="46"/>
    </row>
    <row r="45" spans="2:12" ht="13.2" customHeight="1" outlineLevel="3" x14ac:dyDescent="0.25">
      <c r="B45" s="8" t="s">
        <v>6</v>
      </c>
      <c r="D45" s="9">
        <v>335</v>
      </c>
      <c r="E45" s="9">
        <v>170</v>
      </c>
      <c r="F45" s="9">
        <v>179</v>
      </c>
      <c r="G45" s="9">
        <v>677</v>
      </c>
      <c r="H45" s="16">
        <f t="shared" si="9"/>
        <v>1361</v>
      </c>
      <c r="I45" s="28"/>
    </row>
    <row r="46" spans="2:12" s="53" customFormat="1" ht="21" customHeight="1" x14ac:dyDescent="0.25">
      <c r="B46" s="12" t="s">
        <v>74</v>
      </c>
      <c r="C46" s="32"/>
      <c r="D46" s="13">
        <f>+D44+D45</f>
        <v>519</v>
      </c>
      <c r="E46" s="13">
        <f t="shared" ref="E46:H46" si="15">+E44+E45</f>
        <v>247</v>
      </c>
      <c r="F46" s="13">
        <f t="shared" si="15"/>
        <v>250</v>
      </c>
      <c r="G46" s="13">
        <f t="shared" si="15"/>
        <v>974</v>
      </c>
      <c r="H46" s="13">
        <f t="shared" si="15"/>
        <v>1990</v>
      </c>
      <c r="I46" s="30"/>
    </row>
    <row r="47" spans="2:12" ht="2.25" customHeight="1" x14ac:dyDescent="0.25">
      <c r="B47" s="14"/>
      <c r="C47" s="42"/>
      <c r="D47" s="15"/>
      <c r="E47" s="15"/>
      <c r="F47" s="15"/>
      <c r="G47" s="15"/>
      <c r="H47" s="15">
        <f t="shared" si="9"/>
        <v>0</v>
      </c>
      <c r="I47" s="29"/>
    </row>
    <row r="48" spans="2:12" ht="13.2" customHeight="1" outlineLevel="3" collapsed="1" x14ac:dyDescent="0.25">
      <c r="B48" s="8" t="s">
        <v>5</v>
      </c>
      <c r="D48" s="9">
        <v>2</v>
      </c>
      <c r="E48" s="9">
        <v>4</v>
      </c>
      <c r="F48" s="9">
        <v>3</v>
      </c>
      <c r="G48" s="9">
        <v>3</v>
      </c>
      <c r="H48" s="16">
        <f t="shared" ref="H48:H49" si="16">SUM(D48:G48)</f>
        <v>12</v>
      </c>
      <c r="I48" s="28"/>
      <c r="L48" s="46"/>
    </row>
    <row r="49" spans="2:12" ht="13.2" customHeight="1" outlineLevel="3" x14ac:dyDescent="0.25">
      <c r="B49" s="8" t="s">
        <v>6</v>
      </c>
      <c r="D49" s="9">
        <v>0</v>
      </c>
      <c r="E49" s="9">
        <v>0</v>
      </c>
      <c r="F49" s="9">
        <v>0</v>
      </c>
      <c r="G49" s="9">
        <v>0</v>
      </c>
      <c r="H49" s="16">
        <f t="shared" si="16"/>
        <v>0</v>
      </c>
      <c r="I49" s="28"/>
    </row>
    <row r="50" spans="2:12" s="53" customFormat="1" ht="21" customHeight="1" outlineLevel="1" x14ac:dyDescent="0.25">
      <c r="B50" s="12" t="s">
        <v>14</v>
      </c>
      <c r="C50" s="32"/>
      <c r="D50" s="13">
        <f>SUM(D48:D49)</f>
        <v>2</v>
      </c>
      <c r="E50" s="13">
        <f t="shared" ref="E50:G50" si="17">SUM(E48:E49)</f>
        <v>4</v>
      </c>
      <c r="F50" s="13">
        <f t="shared" si="17"/>
        <v>3</v>
      </c>
      <c r="G50" s="13">
        <f t="shared" si="17"/>
        <v>3</v>
      </c>
      <c r="H50" s="13">
        <f t="shared" ref="H50:H51" si="18">SUM(D50:G50)</f>
        <v>12</v>
      </c>
      <c r="I50" s="30"/>
    </row>
    <row r="51" spans="2:12" ht="2.25" customHeight="1" outlineLevel="1" x14ac:dyDescent="0.25">
      <c r="B51" s="14"/>
      <c r="C51" s="42"/>
      <c r="D51" s="15"/>
      <c r="E51" s="15"/>
      <c r="F51" s="15"/>
      <c r="G51" s="15"/>
      <c r="H51" s="15">
        <f t="shared" si="18"/>
        <v>0</v>
      </c>
      <c r="I51" s="29"/>
    </row>
    <row r="52" spans="2:12" ht="13.2" customHeight="1" outlineLevel="3" collapsed="1" x14ac:dyDescent="0.25">
      <c r="B52" s="8" t="s">
        <v>5</v>
      </c>
      <c r="D52" s="9">
        <v>2</v>
      </c>
      <c r="E52" s="9">
        <v>4</v>
      </c>
      <c r="F52" s="9">
        <v>3</v>
      </c>
      <c r="G52" s="9">
        <v>3</v>
      </c>
      <c r="H52" s="16">
        <f t="shared" ref="H52:H53" si="19">SUM(D52:G52)</f>
        <v>12</v>
      </c>
      <c r="I52" s="28"/>
      <c r="L52" s="46"/>
    </row>
    <row r="53" spans="2:12" ht="13.2" customHeight="1" outlineLevel="3" x14ac:dyDescent="0.25">
      <c r="B53" s="8" t="s">
        <v>6</v>
      </c>
      <c r="D53" s="9">
        <v>0</v>
      </c>
      <c r="E53" s="9">
        <v>0</v>
      </c>
      <c r="F53" s="9">
        <v>0</v>
      </c>
      <c r="G53" s="9">
        <v>0</v>
      </c>
      <c r="H53" s="16">
        <f t="shared" si="19"/>
        <v>0</v>
      </c>
      <c r="I53" s="28"/>
    </row>
    <row r="54" spans="2:12" s="53" customFormat="1" ht="21" customHeight="1" outlineLevel="1" x14ac:dyDescent="0.25">
      <c r="B54" s="12" t="s">
        <v>18</v>
      </c>
      <c r="C54" s="32"/>
      <c r="D54" s="13">
        <f>SUM(D52:D53)</f>
        <v>2</v>
      </c>
      <c r="E54" s="13">
        <f t="shared" ref="E54:G54" si="20">SUM(E52:E53)</f>
        <v>4</v>
      </c>
      <c r="F54" s="13">
        <f t="shared" si="20"/>
        <v>3</v>
      </c>
      <c r="G54" s="13">
        <f t="shared" si="20"/>
        <v>3</v>
      </c>
      <c r="H54" s="13">
        <f t="shared" si="9"/>
        <v>12</v>
      </c>
      <c r="I54" s="30"/>
    </row>
    <row r="55" spans="2:12" ht="2.25" customHeight="1" outlineLevel="1" x14ac:dyDescent="0.25">
      <c r="B55" s="14"/>
      <c r="C55" s="42"/>
      <c r="D55" s="15"/>
      <c r="E55" s="15"/>
      <c r="F55" s="15"/>
      <c r="G55" s="15"/>
      <c r="H55" s="15">
        <f t="shared" si="9"/>
        <v>0</v>
      </c>
      <c r="I55" s="29"/>
    </row>
    <row r="56" spans="2:12" ht="13.2" customHeight="1" outlineLevel="3" collapsed="1" x14ac:dyDescent="0.25">
      <c r="B56" s="8" t="s">
        <v>5</v>
      </c>
      <c r="D56" s="9">
        <v>2</v>
      </c>
      <c r="E56" s="9">
        <v>1</v>
      </c>
      <c r="F56" s="9">
        <v>1</v>
      </c>
      <c r="G56" s="9">
        <v>1</v>
      </c>
      <c r="H56" s="16">
        <f t="shared" ref="H56:H58" si="21">SUM(D56:G56)</f>
        <v>5</v>
      </c>
      <c r="I56" s="28"/>
      <c r="L56" s="46"/>
    </row>
    <row r="57" spans="2:12" ht="13.2" customHeight="1" outlineLevel="3" x14ac:dyDescent="0.25">
      <c r="B57" s="8" t="s">
        <v>6</v>
      </c>
      <c r="D57" s="9">
        <v>1</v>
      </c>
      <c r="E57" s="9">
        <v>4</v>
      </c>
      <c r="F57" s="9">
        <v>2</v>
      </c>
      <c r="G57" s="9">
        <v>1</v>
      </c>
      <c r="H57" s="16">
        <f t="shared" si="21"/>
        <v>8</v>
      </c>
      <c r="I57" s="28"/>
    </row>
    <row r="58" spans="2:12" s="53" customFormat="1" ht="21" customHeight="1" outlineLevel="1" x14ac:dyDescent="0.25">
      <c r="B58" s="12" t="s">
        <v>17</v>
      </c>
      <c r="C58" s="32"/>
      <c r="D58" s="13">
        <f>SUM(D56:D57)</f>
        <v>3</v>
      </c>
      <c r="E58" s="13">
        <f t="shared" ref="E58:G58" si="22">SUM(E56:E57)</f>
        <v>5</v>
      </c>
      <c r="F58" s="13">
        <f t="shared" si="22"/>
        <v>3</v>
      </c>
      <c r="G58" s="13">
        <f t="shared" si="22"/>
        <v>2</v>
      </c>
      <c r="H58" s="13">
        <f t="shared" si="21"/>
        <v>13</v>
      </c>
      <c r="I58" s="30"/>
    </row>
    <row r="59" spans="2:12" ht="2.25" customHeight="1" outlineLevel="1" x14ac:dyDescent="0.25">
      <c r="B59" s="14"/>
      <c r="C59" s="42"/>
      <c r="D59" s="15"/>
      <c r="E59" s="15"/>
      <c r="F59" s="15"/>
      <c r="G59" s="15"/>
      <c r="H59" s="15">
        <f t="shared" si="9"/>
        <v>0</v>
      </c>
      <c r="I59" s="29"/>
    </row>
    <row r="60" spans="2:12" outlineLevel="3" x14ac:dyDescent="0.25">
      <c r="B60" s="8" t="s">
        <v>5</v>
      </c>
      <c r="D60" s="9">
        <v>1812</v>
      </c>
      <c r="E60" s="9">
        <v>182</v>
      </c>
      <c r="F60" s="9">
        <v>99</v>
      </c>
      <c r="G60" s="9">
        <v>482</v>
      </c>
      <c r="H60" s="78">
        <f t="shared" si="9"/>
        <v>2575</v>
      </c>
      <c r="I60" s="28"/>
    </row>
    <row r="61" spans="2:12" outlineLevel="3" x14ac:dyDescent="0.25">
      <c r="B61" s="8" t="s">
        <v>6</v>
      </c>
      <c r="D61" s="9">
        <v>2777</v>
      </c>
      <c r="E61" s="9">
        <v>148</v>
      </c>
      <c r="F61" s="9">
        <v>120</v>
      </c>
      <c r="G61" s="9">
        <v>573</v>
      </c>
      <c r="H61" s="78">
        <f t="shared" si="9"/>
        <v>3618</v>
      </c>
      <c r="I61" s="28"/>
    </row>
    <row r="62" spans="2:12" s="53" customFormat="1" ht="21" customHeight="1" outlineLevel="1" x14ac:dyDescent="0.25">
      <c r="B62" s="12" t="s">
        <v>35</v>
      </c>
      <c r="C62" s="32"/>
      <c r="D62" s="13">
        <f>SUM(D60:D61)</f>
        <v>4589</v>
      </c>
      <c r="E62" s="13">
        <f t="shared" ref="E62:G62" si="23">SUM(E60:E61)</f>
        <v>330</v>
      </c>
      <c r="F62" s="13">
        <f t="shared" si="23"/>
        <v>219</v>
      </c>
      <c r="G62" s="13">
        <f t="shared" si="23"/>
        <v>1055</v>
      </c>
      <c r="H62" s="13">
        <f t="shared" si="9"/>
        <v>6193</v>
      </c>
      <c r="I62" s="30"/>
    </row>
    <row r="63" spans="2:12" ht="2.25" customHeight="1" outlineLevel="1" x14ac:dyDescent="0.25">
      <c r="B63" s="14"/>
      <c r="C63" s="42"/>
      <c r="D63" s="15"/>
      <c r="E63" s="15"/>
      <c r="F63" s="15"/>
      <c r="G63" s="15"/>
      <c r="H63" s="15">
        <f t="shared" si="9"/>
        <v>0</v>
      </c>
      <c r="I63" s="29"/>
    </row>
    <row r="64" spans="2:12" outlineLevel="3" x14ac:dyDescent="0.25">
      <c r="B64" s="8" t="s">
        <v>5</v>
      </c>
      <c r="D64" s="9">
        <v>35</v>
      </c>
      <c r="E64" s="9">
        <v>20</v>
      </c>
      <c r="F64" s="9">
        <v>11</v>
      </c>
      <c r="G64" s="9">
        <v>125</v>
      </c>
      <c r="H64" s="16">
        <f t="shared" ref="H64:H78" si="24">SUM(D64:G64)</f>
        <v>191</v>
      </c>
      <c r="I64" s="28"/>
    </row>
    <row r="65" spans="2:9" outlineLevel="3" x14ac:dyDescent="0.25">
      <c r="B65" s="8" t="s">
        <v>6</v>
      </c>
      <c r="D65" s="9">
        <v>13</v>
      </c>
      <c r="E65" s="9">
        <v>20</v>
      </c>
      <c r="F65" s="9">
        <v>17</v>
      </c>
      <c r="G65" s="9">
        <v>83</v>
      </c>
      <c r="H65" s="16">
        <f t="shared" si="24"/>
        <v>133</v>
      </c>
      <c r="I65" s="28"/>
    </row>
    <row r="66" spans="2:9" s="53" customFormat="1" ht="21" customHeight="1" outlineLevel="1" x14ac:dyDescent="0.25">
      <c r="B66" s="12" t="s">
        <v>16</v>
      </c>
      <c r="C66" s="32"/>
      <c r="D66" s="13">
        <f>+D64+D65</f>
        <v>48</v>
      </c>
      <c r="E66" s="13">
        <f t="shared" ref="E66:G66" si="25">+E64+E65</f>
        <v>40</v>
      </c>
      <c r="F66" s="13">
        <f t="shared" si="25"/>
        <v>28</v>
      </c>
      <c r="G66" s="13">
        <f t="shared" si="25"/>
        <v>208</v>
      </c>
      <c r="H66" s="13">
        <f t="shared" si="24"/>
        <v>324</v>
      </c>
      <c r="I66" s="30"/>
    </row>
    <row r="67" spans="2:9" ht="1.8" customHeight="1" outlineLevel="1" x14ac:dyDescent="0.25">
      <c r="B67" s="14"/>
      <c r="C67" s="42"/>
      <c r="D67" s="15"/>
      <c r="E67" s="15"/>
      <c r="F67" s="15"/>
      <c r="G67" s="15"/>
      <c r="H67" s="15">
        <f t="shared" si="24"/>
        <v>0</v>
      </c>
      <c r="I67" s="29"/>
    </row>
    <row r="68" spans="2:9" outlineLevel="3" x14ac:dyDescent="0.25">
      <c r="B68" s="8" t="s">
        <v>5</v>
      </c>
      <c r="D68" s="9">
        <f>+D64+D60+D56+D52</f>
        <v>1851</v>
      </c>
      <c r="E68" s="9">
        <f t="shared" ref="E68:G69" si="26">+E64+E60+E56+E52</f>
        <v>207</v>
      </c>
      <c r="F68" s="9">
        <f t="shared" si="26"/>
        <v>114</v>
      </c>
      <c r="G68" s="9">
        <f t="shared" si="26"/>
        <v>611</v>
      </c>
      <c r="H68" s="9">
        <f>SUM(D68:G68)</f>
        <v>2783</v>
      </c>
      <c r="I68" s="28"/>
    </row>
    <row r="69" spans="2:9" outlineLevel="3" x14ac:dyDescent="0.25">
      <c r="B69" s="8" t="s">
        <v>6</v>
      </c>
      <c r="D69" s="9">
        <f>+D65+D61+D57+D53</f>
        <v>2791</v>
      </c>
      <c r="E69" s="9">
        <f t="shared" si="26"/>
        <v>172</v>
      </c>
      <c r="F69" s="9">
        <f t="shared" si="26"/>
        <v>139</v>
      </c>
      <c r="G69" s="9">
        <f t="shared" si="26"/>
        <v>657</v>
      </c>
      <c r="H69" s="9">
        <f>SUM(D69:G69)</f>
        <v>3759</v>
      </c>
      <c r="I69" s="28"/>
    </row>
    <row r="70" spans="2:9" s="53" customFormat="1" ht="21" customHeight="1" x14ac:dyDescent="0.25">
      <c r="B70" s="12" t="s">
        <v>50</v>
      </c>
      <c r="C70" s="32"/>
      <c r="D70" s="13">
        <f>SUM(D68:D69)</f>
        <v>4642</v>
      </c>
      <c r="E70" s="13">
        <f>SUM(E68:E69)</f>
        <v>379</v>
      </c>
      <c r="F70" s="13">
        <f>SUM(F68:F69)</f>
        <v>253</v>
      </c>
      <c r="G70" s="13">
        <f>SUM(G68:G69)</f>
        <v>1268</v>
      </c>
      <c r="H70" s="13">
        <f>SUM(D70:G70)</f>
        <v>6542</v>
      </c>
      <c r="I70" s="30"/>
    </row>
    <row r="71" spans="2:9" ht="2.25" customHeight="1" x14ac:dyDescent="0.25">
      <c r="B71" s="14"/>
      <c r="C71" s="42"/>
      <c r="D71" s="15"/>
      <c r="E71" s="15"/>
      <c r="F71" s="15"/>
      <c r="G71" s="15"/>
      <c r="H71" s="15">
        <f t="shared" ref="H71" si="27">SUM(D71:G71)</f>
        <v>0</v>
      </c>
      <c r="I71" s="29"/>
    </row>
    <row r="72" spans="2:9" outlineLevel="3" x14ac:dyDescent="0.25">
      <c r="B72" s="8" t="s">
        <v>5</v>
      </c>
      <c r="D72" s="9">
        <v>0</v>
      </c>
      <c r="E72" s="9">
        <v>0</v>
      </c>
      <c r="F72" s="9">
        <v>0</v>
      </c>
      <c r="G72" s="9">
        <v>0</v>
      </c>
      <c r="H72" s="9">
        <f>SUM(D72:G72)</f>
        <v>0</v>
      </c>
      <c r="I72" s="28"/>
    </row>
    <row r="73" spans="2:9" outlineLevel="3" x14ac:dyDescent="0.25">
      <c r="B73" s="8" t="s">
        <v>6</v>
      </c>
      <c r="D73" s="9">
        <v>0</v>
      </c>
      <c r="E73" s="9">
        <v>0</v>
      </c>
      <c r="F73" s="9">
        <v>0</v>
      </c>
      <c r="G73" s="9">
        <v>0</v>
      </c>
      <c r="H73" s="9">
        <f>SUM(D73:G73)</f>
        <v>0</v>
      </c>
      <c r="I73" s="28"/>
    </row>
    <row r="74" spans="2:9" s="53" customFormat="1" ht="21" customHeight="1" x14ac:dyDescent="0.25">
      <c r="B74" s="12" t="s">
        <v>53</v>
      </c>
      <c r="C74" s="32"/>
      <c r="D74" s="13">
        <f>SUM(D72:D73)</f>
        <v>0</v>
      </c>
      <c r="E74" s="13">
        <f t="shared" ref="E74:G74" si="28">SUM(E72:E73)</f>
        <v>0</v>
      </c>
      <c r="F74" s="13">
        <f t="shared" si="28"/>
        <v>0</v>
      </c>
      <c r="G74" s="13">
        <f t="shared" si="28"/>
        <v>0</v>
      </c>
      <c r="H74" s="13">
        <f t="shared" ref="H74:H75" si="29">SUM(D74:G74)</f>
        <v>0</v>
      </c>
      <c r="I74" s="30"/>
    </row>
    <row r="75" spans="2:9" ht="2.25" customHeight="1" x14ac:dyDescent="0.25">
      <c r="B75" s="14"/>
      <c r="C75" s="42"/>
      <c r="D75" s="15"/>
      <c r="E75" s="15"/>
      <c r="F75" s="15"/>
      <c r="G75" s="15"/>
      <c r="H75" s="15">
        <f t="shared" si="29"/>
        <v>0</v>
      </c>
      <c r="I75" s="29"/>
    </row>
    <row r="76" spans="2:9" outlineLevel="3" x14ac:dyDescent="0.25">
      <c r="B76" s="8" t="s">
        <v>5</v>
      </c>
      <c r="C76" s="34"/>
      <c r="D76" s="9">
        <f t="shared" ref="D76:G77" si="30">+D16+D36+D40+D44+D68+D72</f>
        <v>4316</v>
      </c>
      <c r="E76" s="9">
        <f t="shared" si="30"/>
        <v>853</v>
      </c>
      <c r="F76" s="9">
        <f t="shared" si="30"/>
        <v>548</v>
      </c>
      <c r="G76" s="9">
        <f t="shared" si="30"/>
        <v>1890</v>
      </c>
      <c r="H76" s="78">
        <f t="shared" si="24"/>
        <v>7607</v>
      </c>
      <c r="I76" s="27"/>
    </row>
    <row r="77" spans="2:9" outlineLevel="3" x14ac:dyDescent="0.25">
      <c r="B77" s="8" t="s">
        <v>6</v>
      </c>
      <c r="D77" s="9">
        <f t="shared" si="30"/>
        <v>5194</v>
      </c>
      <c r="E77" s="9">
        <f t="shared" si="30"/>
        <v>940</v>
      </c>
      <c r="F77" s="9">
        <f t="shared" si="30"/>
        <v>718</v>
      </c>
      <c r="G77" s="9">
        <f t="shared" si="30"/>
        <v>2165</v>
      </c>
      <c r="H77" s="78">
        <f t="shared" si="24"/>
        <v>9017</v>
      </c>
      <c r="I77" s="28"/>
    </row>
    <row r="78" spans="2:9" s="53" customFormat="1" ht="21" customHeight="1" x14ac:dyDescent="0.25">
      <c r="B78" s="17" t="s">
        <v>23</v>
      </c>
      <c r="C78" s="32"/>
      <c r="D78" s="18">
        <f>SUM(D76:D77)</f>
        <v>9510</v>
      </c>
      <c r="E78" s="18">
        <f t="shared" ref="E78:G78" si="31">SUM(E76:E77)</f>
        <v>1793</v>
      </c>
      <c r="F78" s="18">
        <f t="shared" si="31"/>
        <v>1266</v>
      </c>
      <c r="G78" s="18">
        <f t="shared" si="31"/>
        <v>4055</v>
      </c>
      <c r="H78" s="48">
        <f t="shared" si="24"/>
        <v>16624</v>
      </c>
      <c r="I78" s="30"/>
    </row>
    <row r="79" spans="2:9" ht="2.25" customHeight="1" x14ac:dyDescent="0.25">
      <c r="B79" s="14"/>
      <c r="C79" s="42"/>
      <c r="D79" s="15"/>
      <c r="E79" s="15"/>
      <c r="F79" s="15"/>
      <c r="G79" s="15"/>
      <c r="H79" s="76"/>
      <c r="I79" s="29"/>
    </row>
    <row r="81" spans="1:10" x14ac:dyDescent="0.25">
      <c r="B81" s="19" t="s">
        <v>85</v>
      </c>
      <c r="C81" s="31"/>
      <c r="D81" s="2"/>
      <c r="E81" s="2"/>
      <c r="F81" s="2"/>
      <c r="G81" s="2"/>
      <c r="H81" s="2"/>
      <c r="J81" s="23"/>
    </row>
    <row r="82" spans="1:10" ht="20.399999999999999" customHeight="1" x14ac:dyDescent="0.25">
      <c r="A82" s="7" t="s">
        <v>19</v>
      </c>
      <c r="B82" s="83" t="s">
        <v>39</v>
      </c>
      <c r="C82" s="83"/>
      <c r="D82" s="83"/>
      <c r="E82" s="83"/>
      <c r="F82" s="83"/>
      <c r="G82" s="83"/>
      <c r="H82" s="83"/>
      <c r="I82" s="83"/>
      <c r="J82" s="83"/>
    </row>
    <row r="83" spans="1:10" x14ac:dyDescent="0.25">
      <c r="B83" s="79"/>
      <c r="C83" s="79"/>
      <c r="D83" s="79"/>
      <c r="E83" s="79"/>
      <c r="F83" s="79"/>
      <c r="G83" s="79"/>
      <c r="H83" s="79"/>
      <c r="I83" s="79"/>
    </row>
  </sheetData>
  <mergeCells count="5">
    <mergeCell ref="B4:B6"/>
    <mergeCell ref="D4:H4"/>
    <mergeCell ref="B83:I83"/>
    <mergeCell ref="B82:J82"/>
    <mergeCell ref="A1:H1"/>
  </mergeCells>
  <printOptions horizontalCentered="1"/>
  <pageMargins left="0.31496062992125984" right="0.31496062992125984" top="0.6692913385826772" bottom="0.47244094488188981" header="0.31496062992125984" footer="0.31496062992125984"/>
  <pageSetup paperSize="9" scale="95" fitToHeight="0" orientation="portrait" r:id="rId1"/>
  <rowBreaks count="1" manualBreakCount="1">
    <brk id="59" max="8" man="1"/>
  </rowBreaks>
  <ignoredErrors>
    <ignoredError sqref="A8:C29 I8:J29" unlockedFormula="1"/>
    <ignoredError sqref="A79:J80 B82:J82 A30:C78 I30:J78 A81 C81:J81" formula="1" unlockedFormula="1"/>
    <ignoredError sqref="A82" numberStoredAsText="1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P27"/>
  <sheetViews>
    <sheetView showGridLines="0" zoomScaleNormal="100" workbookViewId="0">
      <selection activeCell="J13" sqref="J13"/>
    </sheetView>
  </sheetViews>
  <sheetFormatPr defaultColWidth="9.109375" defaultRowHeight="13.2" x14ac:dyDescent="0.25"/>
  <cols>
    <col min="1" max="1" width="1.5546875" style="1" customWidth="1"/>
    <col min="2" max="2" width="37.6640625" style="1" customWidth="1"/>
    <col min="3" max="4" width="12.109375" style="2" customWidth="1"/>
    <col min="5" max="5" width="12.109375" style="23" customWidth="1"/>
    <col min="6" max="6" width="12.109375" style="1" customWidth="1"/>
    <col min="7" max="7" width="16.88671875" style="1" customWidth="1"/>
    <col min="8" max="16384" width="9.109375" style="1"/>
  </cols>
  <sheetData>
    <row r="1" spans="1:16" ht="43.2" customHeight="1" x14ac:dyDescent="0.4">
      <c r="A1" s="85" t="s">
        <v>78</v>
      </c>
      <c r="B1" s="85"/>
      <c r="C1" s="85"/>
      <c r="D1" s="85"/>
      <c r="E1" s="85"/>
      <c r="F1" s="85"/>
      <c r="G1" s="85"/>
      <c r="H1" s="33"/>
      <c r="I1" s="33"/>
      <c r="J1" s="33"/>
      <c r="K1" s="33"/>
      <c r="L1" s="33"/>
      <c r="M1" s="33"/>
      <c r="N1" s="33"/>
      <c r="O1" s="33"/>
      <c r="P1" s="33"/>
    </row>
    <row r="2" spans="1:16" ht="16.95" customHeight="1" x14ac:dyDescent="0.25">
      <c r="A2" s="84" t="s">
        <v>80</v>
      </c>
      <c r="B2" s="84"/>
      <c r="C2" s="84"/>
      <c r="D2" s="84"/>
    </row>
    <row r="3" spans="1:16" x14ac:dyDescent="0.25">
      <c r="C3" s="1"/>
      <c r="E3" s="2"/>
      <c r="F3" s="23"/>
    </row>
    <row r="4" spans="1:16" x14ac:dyDescent="0.25">
      <c r="C4" s="1"/>
      <c r="E4" s="2"/>
      <c r="F4" s="23"/>
    </row>
    <row r="5" spans="1:16" x14ac:dyDescent="0.25">
      <c r="C5" s="1"/>
      <c r="E5" s="2"/>
      <c r="F5" s="23"/>
    </row>
    <row r="6" spans="1:16" x14ac:dyDescent="0.25">
      <c r="C6" s="1"/>
      <c r="E6" s="2"/>
      <c r="F6" s="23"/>
    </row>
    <row r="7" spans="1:16" x14ac:dyDescent="0.25">
      <c r="C7" s="1"/>
      <c r="E7" s="2"/>
      <c r="F7" s="23"/>
    </row>
    <row r="8" spans="1:16" x14ac:dyDescent="0.25">
      <c r="C8" s="1"/>
      <c r="E8" s="2"/>
      <c r="F8" s="23"/>
    </row>
    <row r="9" spans="1:16" x14ac:dyDescent="0.25">
      <c r="C9" s="1"/>
      <c r="E9" s="2"/>
      <c r="F9" s="23"/>
    </row>
    <row r="10" spans="1:16" x14ac:dyDescent="0.25">
      <c r="C10" s="1"/>
      <c r="E10" s="2"/>
      <c r="F10" s="23"/>
    </row>
    <row r="11" spans="1:16" x14ac:dyDescent="0.25">
      <c r="C11" s="1"/>
      <c r="E11" s="2"/>
      <c r="F11" s="23"/>
    </row>
    <row r="12" spans="1:16" x14ac:dyDescent="0.25">
      <c r="C12" s="1"/>
      <c r="E12" s="2"/>
      <c r="F12" s="23"/>
    </row>
    <row r="13" spans="1:16" x14ac:dyDescent="0.25">
      <c r="C13" s="1"/>
      <c r="E13" s="2"/>
      <c r="F13" s="23"/>
    </row>
    <row r="14" spans="1:16" x14ac:dyDescent="0.25">
      <c r="C14" s="1"/>
      <c r="E14" s="2"/>
      <c r="F14" s="23"/>
    </row>
    <row r="15" spans="1:16" x14ac:dyDescent="0.25">
      <c r="C15" s="1"/>
      <c r="E15" s="2"/>
      <c r="F15" s="23"/>
    </row>
    <row r="16" spans="1:16" x14ac:dyDescent="0.25">
      <c r="C16" s="1"/>
      <c r="E16" s="2"/>
      <c r="F16" s="23"/>
    </row>
    <row r="17" spans="1:8" x14ac:dyDescent="0.25">
      <c r="C17" s="1"/>
      <c r="E17" s="2"/>
      <c r="F17" s="23"/>
    </row>
    <row r="18" spans="1:8" x14ac:dyDescent="0.25">
      <c r="C18" s="1"/>
      <c r="E18" s="2"/>
      <c r="F18" s="23"/>
    </row>
    <row r="19" spans="1:8" x14ac:dyDescent="0.25">
      <c r="C19" s="1"/>
      <c r="E19" s="2"/>
      <c r="F19" s="23"/>
    </row>
    <row r="20" spans="1:8" x14ac:dyDescent="0.25">
      <c r="C20" s="1"/>
      <c r="E20" s="2"/>
      <c r="F20" s="23"/>
    </row>
    <row r="21" spans="1:8" x14ac:dyDescent="0.25">
      <c r="C21" s="1"/>
      <c r="E21" s="2"/>
      <c r="F21" s="23"/>
    </row>
    <row r="22" spans="1:8" x14ac:dyDescent="0.25">
      <c r="C22" s="1"/>
      <c r="E22" s="2"/>
      <c r="F22" s="23"/>
    </row>
    <row r="23" spans="1:8" x14ac:dyDescent="0.25">
      <c r="C23" s="1"/>
      <c r="E23" s="2"/>
      <c r="F23" s="23"/>
    </row>
    <row r="24" spans="1:8" x14ac:dyDescent="0.25">
      <c r="C24" s="1"/>
      <c r="E24" s="2"/>
      <c r="F24" s="23"/>
    </row>
    <row r="25" spans="1:8" ht="35.4" customHeight="1" x14ac:dyDescent="0.25">
      <c r="C25" s="1"/>
      <c r="E25" s="2"/>
      <c r="F25" s="23"/>
    </row>
    <row r="26" spans="1:8" ht="24.6" customHeight="1" x14ac:dyDescent="0.25">
      <c r="B26" s="19" t="s">
        <v>85</v>
      </c>
      <c r="E26" s="2"/>
      <c r="F26" s="2"/>
      <c r="G26" s="2"/>
      <c r="H26" s="23"/>
    </row>
    <row r="27" spans="1:8" ht="23.4" customHeight="1" x14ac:dyDescent="0.25">
      <c r="A27" s="7">
        <v>1</v>
      </c>
      <c r="B27" s="83" t="s">
        <v>41</v>
      </c>
      <c r="C27" s="83"/>
      <c r="D27" s="83"/>
      <c r="E27" s="83"/>
      <c r="F27" s="83"/>
      <c r="G27" s="83"/>
      <c r="H27" s="58"/>
    </row>
  </sheetData>
  <mergeCells count="3">
    <mergeCell ref="A2:D2"/>
    <mergeCell ref="A1:G1"/>
    <mergeCell ref="B27:G27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11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30EC-FFA7-455A-ABC3-5B5F5E8E0F3D}">
  <sheetPr>
    <tabColor rgb="FF92D050"/>
    <pageSetUpPr fitToPage="1"/>
  </sheetPr>
  <dimension ref="A1:O37"/>
  <sheetViews>
    <sheetView showGridLines="0" zoomScale="110" zoomScaleNormal="110" workbookViewId="0">
      <selection activeCell="F8" sqref="F8"/>
    </sheetView>
  </sheetViews>
  <sheetFormatPr defaultColWidth="9.109375" defaultRowHeight="13.2" outlineLevelRow="1" x14ac:dyDescent="0.25"/>
  <cols>
    <col min="1" max="1" width="1.5546875" style="1" customWidth="1"/>
    <col min="2" max="2" width="41.109375" style="1" customWidth="1"/>
    <col min="3" max="3" width="0.5546875" style="39" customWidth="1"/>
    <col min="4" max="4" width="12.109375" style="39" customWidth="1"/>
    <col min="5" max="5" width="0.5546875" style="39" customWidth="1"/>
    <col min="6" max="8" width="11.6640625" style="4" customWidth="1"/>
    <col min="9" max="9" width="0.5546875" style="23" customWidth="1"/>
    <col min="10" max="13" width="7.88671875" style="1" customWidth="1"/>
    <col min="14" max="14" width="0.5546875" style="1" customWidth="1"/>
    <col min="15" max="15" width="12.44140625" style="1" customWidth="1"/>
    <col min="16" max="241" width="9.109375" style="1"/>
    <col min="242" max="242" width="1.5546875" style="1" customWidth="1"/>
    <col min="243" max="243" width="40.44140625" style="1" customWidth="1"/>
    <col min="244" max="244" width="0.5546875" style="1" customWidth="1"/>
    <col min="245" max="249" width="9.6640625" style="1" customWidth="1"/>
    <col min="250" max="250" width="0.5546875" style="1" customWidth="1"/>
    <col min="251" max="255" width="9.6640625" style="1" customWidth="1"/>
    <col min="256" max="256" width="2.109375" style="1" customWidth="1"/>
    <col min="257" max="258" width="11.6640625" style="1" customWidth="1"/>
    <col min="259" max="261" width="9.109375" style="1"/>
    <col min="262" max="262" width="0.5546875" style="1" customWidth="1"/>
    <col min="263" max="497" width="9.109375" style="1"/>
    <col min="498" max="498" width="1.5546875" style="1" customWidth="1"/>
    <col min="499" max="499" width="40.44140625" style="1" customWidth="1"/>
    <col min="500" max="500" width="0.5546875" style="1" customWidth="1"/>
    <col min="501" max="505" width="9.6640625" style="1" customWidth="1"/>
    <col min="506" max="506" width="0.5546875" style="1" customWidth="1"/>
    <col min="507" max="511" width="9.6640625" style="1" customWidth="1"/>
    <col min="512" max="512" width="2.109375" style="1" customWidth="1"/>
    <col min="513" max="514" width="11.6640625" style="1" customWidth="1"/>
    <col min="515" max="517" width="9.109375" style="1"/>
    <col min="518" max="518" width="0.5546875" style="1" customWidth="1"/>
    <col min="519" max="753" width="9.109375" style="1"/>
    <col min="754" max="754" width="1.5546875" style="1" customWidth="1"/>
    <col min="755" max="755" width="40.44140625" style="1" customWidth="1"/>
    <col min="756" max="756" width="0.5546875" style="1" customWidth="1"/>
    <col min="757" max="761" width="9.6640625" style="1" customWidth="1"/>
    <col min="762" max="762" width="0.5546875" style="1" customWidth="1"/>
    <col min="763" max="767" width="9.6640625" style="1" customWidth="1"/>
    <col min="768" max="768" width="2.109375" style="1" customWidth="1"/>
    <col min="769" max="770" width="11.6640625" style="1" customWidth="1"/>
    <col min="771" max="773" width="9.109375" style="1"/>
    <col min="774" max="774" width="0.5546875" style="1" customWidth="1"/>
    <col min="775" max="1009" width="9.109375" style="1"/>
    <col min="1010" max="1010" width="1.5546875" style="1" customWidth="1"/>
    <col min="1011" max="1011" width="40.44140625" style="1" customWidth="1"/>
    <col min="1012" max="1012" width="0.5546875" style="1" customWidth="1"/>
    <col min="1013" max="1017" width="9.6640625" style="1" customWidth="1"/>
    <col min="1018" max="1018" width="0.5546875" style="1" customWidth="1"/>
    <col min="1019" max="1023" width="9.6640625" style="1" customWidth="1"/>
    <col min="1024" max="1024" width="2.109375" style="1" customWidth="1"/>
    <col min="1025" max="1026" width="11.6640625" style="1" customWidth="1"/>
    <col min="1027" max="1029" width="9.109375" style="1"/>
    <col min="1030" max="1030" width="0.5546875" style="1" customWidth="1"/>
    <col min="1031" max="1265" width="9.109375" style="1"/>
    <col min="1266" max="1266" width="1.5546875" style="1" customWidth="1"/>
    <col min="1267" max="1267" width="40.44140625" style="1" customWidth="1"/>
    <col min="1268" max="1268" width="0.5546875" style="1" customWidth="1"/>
    <col min="1269" max="1273" width="9.6640625" style="1" customWidth="1"/>
    <col min="1274" max="1274" width="0.5546875" style="1" customWidth="1"/>
    <col min="1275" max="1279" width="9.6640625" style="1" customWidth="1"/>
    <col min="1280" max="1280" width="2.109375" style="1" customWidth="1"/>
    <col min="1281" max="1282" width="11.6640625" style="1" customWidth="1"/>
    <col min="1283" max="1285" width="9.109375" style="1"/>
    <col min="1286" max="1286" width="0.5546875" style="1" customWidth="1"/>
    <col min="1287" max="1521" width="9.109375" style="1"/>
    <col min="1522" max="1522" width="1.5546875" style="1" customWidth="1"/>
    <col min="1523" max="1523" width="40.44140625" style="1" customWidth="1"/>
    <col min="1524" max="1524" width="0.5546875" style="1" customWidth="1"/>
    <col min="1525" max="1529" width="9.6640625" style="1" customWidth="1"/>
    <col min="1530" max="1530" width="0.5546875" style="1" customWidth="1"/>
    <col min="1531" max="1535" width="9.6640625" style="1" customWidth="1"/>
    <col min="1536" max="1536" width="2.109375" style="1" customWidth="1"/>
    <col min="1537" max="1538" width="11.6640625" style="1" customWidth="1"/>
    <col min="1539" max="1541" width="9.109375" style="1"/>
    <col min="1542" max="1542" width="0.5546875" style="1" customWidth="1"/>
    <col min="1543" max="1777" width="9.109375" style="1"/>
    <col min="1778" max="1778" width="1.5546875" style="1" customWidth="1"/>
    <col min="1779" max="1779" width="40.44140625" style="1" customWidth="1"/>
    <col min="1780" max="1780" width="0.5546875" style="1" customWidth="1"/>
    <col min="1781" max="1785" width="9.6640625" style="1" customWidth="1"/>
    <col min="1786" max="1786" width="0.5546875" style="1" customWidth="1"/>
    <col min="1787" max="1791" width="9.6640625" style="1" customWidth="1"/>
    <col min="1792" max="1792" width="2.109375" style="1" customWidth="1"/>
    <col min="1793" max="1794" width="11.6640625" style="1" customWidth="1"/>
    <col min="1795" max="1797" width="9.109375" style="1"/>
    <col min="1798" max="1798" width="0.5546875" style="1" customWidth="1"/>
    <col min="1799" max="2033" width="9.109375" style="1"/>
    <col min="2034" max="2034" width="1.5546875" style="1" customWidth="1"/>
    <col min="2035" max="2035" width="40.44140625" style="1" customWidth="1"/>
    <col min="2036" max="2036" width="0.5546875" style="1" customWidth="1"/>
    <col min="2037" max="2041" width="9.6640625" style="1" customWidth="1"/>
    <col min="2042" max="2042" width="0.5546875" style="1" customWidth="1"/>
    <col min="2043" max="2047" width="9.6640625" style="1" customWidth="1"/>
    <col min="2048" max="2048" width="2.109375" style="1" customWidth="1"/>
    <col min="2049" max="2050" width="11.6640625" style="1" customWidth="1"/>
    <col min="2051" max="2053" width="9.109375" style="1"/>
    <col min="2054" max="2054" width="0.5546875" style="1" customWidth="1"/>
    <col min="2055" max="2289" width="9.109375" style="1"/>
    <col min="2290" max="2290" width="1.5546875" style="1" customWidth="1"/>
    <col min="2291" max="2291" width="40.44140625" style="1" customWidth="1"/>
    <col min="2292" max="2292" width="0.5546875" style="1" customWidth="1"/>
    <col min="2293" max="2297" width="9.6640625" style="1" customWidth="1"/>
    <col min="2298" max="2298" width="0.5546875" style="1" customWidth="1"/>
    <col min="2299" max="2303" width="9.6640625" style="1" customWidth="1"/>
    <col min="2304" max="2304" width="2.109375" style="1" customWidth="1"/>
    <col min="2305" max="2306" width="11.6640625" style="1" customWidth="1"/>
    <col min="2307" max="2309" width="9.109375" style="1"/>
    <col min="2310" max="2310" width="0.5546875" style="1" customWidth="1"/>
    <col min="2311" max="2545" width="9.109375" style="1"/>
    <col min="2546" max="2546" width="1.5546875" style="1" customWidth="1"/>
    <col min="2547" max="2547" width="40.44140625" style="1" customWidth="1"/>
    <col min="2548" max="2548" width="0.5546875" style="1" customWidth="1"/>
    <col min="2549" max="2553" width="9.6640625" style="1" customWidth="1"/>
    <col min="2554" max="2554" width="0.5546875" style="1" customWidth="1"/>
    <col min="2555" max="2559" width="9.6640625" style="1" customWidth="1"/>
    <col min="2560" max="2560" width="2.109375" style="1" customWidth="1"/>
    <col min="2561" max="2562" width="11.6640625" style="1" customWidth="1"/>
    <col min="2563" max="2565" width="9.109375" style="1"/>
    <col min="2566" max="2566" width="0.5546875" style="1" customWidth="1"/>
    <col min="2567" max="2801" width="9.109375" style="1"/>
    <col min="2802" max="2802" width="1.5546875" style="1" customWidth="1"/>
    <col min="2803" max="2803" width="40.44140625" style="1" customWidth="1"/>
    <col min="2804" max="2804" width="0.5546875" style="1" customWidth="1"/>
    <col min="2805" max="2809" width="9.6640625" style="1" customWidth="1"/>
    <col min="2810" max="2810" width="0.5546875" style="1" customWidth="1"/>
    <col min="2811" max="2815" width="9.6640625" style="1" customWidth="1"/>
    <col min="2816" max="2816" width="2.109375" style="1" customWidth="1"/>
    <col min="2817" max="2818" width="11.6640625" style="1" customWidth="1"/>
    <col min="2819" max="2821" width="9.109375" style="1"/>
    <col min="2822" max="2822" width="0.5546875" style="1" customWidth="1"/>
    <col min="2823" max="3057" width="9.109375" style="1"/>
    <col min="3058" max="3058" width="1.5546875" style="1" customWidth="1"/>
    <col min="3059" max="3059" width="40.44140625" style="1" customWidth="1"/>
    <col min="3060" max="3060" width="0.5546875" style="1" customWidth="1"/>
    <col min="3061" max="3065" width="9.6640625" style="1" customWidth="1"/>
    <col min="3066" max="3066" width="0.5546875" style="1" customWidth="1"/>
    <col min="3067" max="3071" width="9.6640625" style="1" customWidth="1"/>
    <col min="3072" max="3072" width="2.109375" style="1" customWidth="1"/>
    <col min="3073" max="3074" width="11.6640625" style="1" customWidth="1"/>
    <col min="3075" max="3077" width="9.109375" style="1"/>
    <col min="3078" max="3078" width="0.5546875" style="1" customWidth="1"/>
    <col min="3079" max="3313" width="9.109375" style="1"/>
    <col min="3314" max="3314" width="1.5546875" style="1" customWidth="1"/>
    <col min="3315" max="3315" width="40.44140625" style="1" customWidth="1"/>
    <col min="3316" max="3316" width="0.5546875" style="1" customWidth="1"/>
    <col min="3317" max="3321" width="9.6640625" style="1" customWidth="1"/>
    <col min="3322" max="3322" width="0.5546875" style="1" customWidth="1"/>
    <col min="3323" max="3327" width="9.6640625" style="1" customWidth="1"/>
    <col min="3328" max="3328" width="2.109375" style="1" customWidth="1"/>
    <col min="3329" max="3330" width="11.6640625" style="1" customWidth="1"/>
    <col min="3331" max="3333" width="9.109375" style="1"/>
    <col min="3334" max="3334" width="0.5546875" style="1" customWidth="1"/>
    <col min="3335" max="3569" width="9.109375" style="1"/>
    <col min="3570" max="3570" width="1.5546875" style="1" customWidth="1"/>
    <col min="3571" max="3571" width="40.44140625" style="1" customWidth="1"/>
    <col min="3572" max="3572" width="0.5546875" style="1" customWidth="1"/>
    <col min="3573" max="3577" width="9.6640625" style="1" customWidth="1"/>
    <col min="3578" max="3578" width="0.5546875" style="1" customWidth="1"/>
    <col min="3579" max="3583" width="9.6640625" style="1" customWidth="1"/>
    <col min="3584" max="3584" width="2.109375" style="1" customWidth="1"/>
    <col min="3585" max="3586" width="11.6640625" style="1" customWidth="1"/>
    <col min="3587" max="3589" width="9.109375" style="1"/>
    <col min="3590" max="3590" width="0.5546875" style="1" customWidth="1"/>
    <col min="3591" max="3825" width="9.109375" style="1"/>
    <col min="3826" max="3826" width="1.5546875" style="1" customWidth="1"/>
    <col min="3827" max="3827" width="40.44140625" style="1" customWidth="1"/>
    <col min="3828" max="3828" width="0.5546875" style="1" customWidth="1"/>
    <col min="3829" max="3833" width="9.6640625" style="1" customWidth="1"/>
    <col min="3834" max="3834" width="0.5546875" style="1" customWidth="1"/>
    <col min="3835" max="3839" width="9.6640625" style="1" customWidth="1"/>
    <col min="3840" max="3840" width="2.109375" style="1" customWidth="1"/>
    <col min="3841" max="3842" width="11.6640625" style="1" customWidth="1"/>
    <col min="3843" max="3845" width="9.109375" style="1"/>
    <col min="3846" max="3846" width="0.5546875" style="1" customWidth="1"/>
    <col min="3847" max="4081" width="9.109375" style="1"/>
    <col min="4082" max="4082" width="1.5546875" style="1" customWidth="1"/>
    <col min="4083" max="4083" width="40.44140625" style="1" customWidth="1"/>
    <col min="4084" max="4084" width="0.5546875" style="1" customWidth="1"/>
    <col min="4085" max="4089" width="9.6640625" style="1" customWidth="1"/>
    <col min="4090" max="4090" width="0.5546875" style="1" customWidth="1"/>
    <col min="4091" max="4095" width="9.6640625" style="1" customWidth="1"/>
    <col min="4096" max="4096" width="2.109375" style="1" customWidth="1"/>
    <col min="4097" max="4098" width="11.6640625" style="1" customWidth="1"/>
    <col min="4099" max="4101" width="9.109375" style="1"/>
    <col min="4102" max="4102" width="0.5546875" style="1" customWidth="1"/>
    <col min="4103" max="4337" width="9.109375" style="1"/>
    <col min="4338" max="4338" width="1.5546875" style="1" customWidth="1"/>
    <col min="4339" max="4339" width="40.44140625" style="1" customWidth="1"/>
    <col min="4340" max="4340" width="0.5546875" style="1" customWidth="1"/>
    <col min="4341" max="4345" width="9.6640625" style="1" customWidth="1"/>
    <col min="4346" max="4346" width="0.5546875" style="1" customWidth="1"/>
    <col min="4347" max="4351" width="9.6640625" style="1" customWidth="1"/>
    <col min="4352" max="4352" width="2.109375" style="1" customWidth="1"/>
    <col min="4353" max="4354" width="11.6640625" style="1" customWidth="1"/>
    <col min="4355" max="4357" width="9.109375" style="1"/>
    <col min="4358" max="4358" width="0.5546875" style="1" customWidth="1"/>
    <col min="4359" max="4593" width="9.109375" style="1"/>
    <col min="4594" max="4594" width="1.5546875" style="1" customWidth="1"/>
    <col min="4595" max="4595" width="40.44140625" style="1" customWidth="1"/>
    <col min="4596" max="4596" width="0.5546875" style="1" customWidth="1"/>
    <col min="4597" max="4601" width="9.6640625" style="1" customWidth="1"/>
    <col min="4602" max="4602" width="0.5546875" style="1" customWidth="1"/>
    <col min="4603" max="4607" width="9.6640625" style="1" customWidth="1"/>
    <col min="4608" max="4608" width="2.109375" style="1" customWidth="1"/>
    <col min="4609" max="4610" width="11.6640625" style="1" customWidth="1"/>
    <col min="4611" max="4613" width="9.109375" style="1"/>
    <col min="4614" max="4614" width="0.5546875" style="1" customWidth="1"/>
    <col min="4615" max="4849" width="9.109375" style="1"/>
    <col min="4850" max="4850" width="1.5546875" style="1" customWidth="1"/>
    <col min="4851" max="4851" width="40.44140625" style="1" customWidth="1"/>
    <col min="4852" max="4852" width="0.5546875" style="1" customWidth="1"/>
    <col min="4853" max="4857" width="9.6640625" style="1" customWidth="1"/>
    <col min="4858" max="4858" width="0.5546875" style="1" customWidth="1"/>
    <col min="4859" max="4863" width="9.6640625" style="1" customWidth="1"/>
    <col min="4864" max="4864" width="2.109375" style="1" customWidth="1"/>
    <col min="4865" max="4866" width="11.6640625" style="1" customWidth="1"/>
    <col min="4867" max="4869" width="9.109375" style="1"/>
    <col min="4870" max="4870" width="0.5546875" style="1" customWidth="1"/>
    <col min="4871" max="5105" width="9.109375" style="1"/>
    <col min="5106" max="5106" width="1.5546875" style="1" customWidth="1"/>
    <col min="5107" max="5107" width="40.44140625" style="1" customWidth="1"/>
    <col min="5108" max="5108" width="0.5546875" style="1" customWidth="1"/>
    <col min="5109" max="5113" width="9.6640625" style="1" customWidth="1"/>
    <col min="5114" max="5114" width="0.5546875" style="1" customWidth="1"/>
    <col min="5115" max="5119" width="9.6640625" style="1" customWidth="1"/>
    <col min="5120" max="5120" width="2.109375" style="1" customWidth="1"/>
    <col min="5121" max="5122" width="11.6640625" style="1" customWidth="1"/>
    <col min="5123" max="5125" width="9.109375" style="1"/>
    <col min="5126" max="5126" width="0.5546875" style="1" customWidth="1"/>
    <col min="5127" max="5361" width="9.109375" style="1"/>
    <col min="5362" max="5362" width="1.5546875" style="1" customWidth="1"/>
    <col min="5363" max="5363" width="40.44140625" style="1" customWidth="1"/>
    <col min="5364" max="5364" width="0.5546875" style="1" customWidth="1"/>
    <col min="5365" max="5369" width="9.6640625" style="1" customWidth="1"/>
    <col min="5370" max="5370" width="0.5546875" style="1" customWidth="1"/>
    <col min="5371" max="5375" width="9.6640625" style="1" customWidth="1"/>
    <col min="5376" max="5376" width="2.109375" style="1" customWidth="1"/>
    <col min="5377" max="5378" width="11.6640625" style="1" customWidth="1"/>
    <col min="5379" max="5381" width="9.109375" style="1"/>
    <col min="5382" max="5382" width="0.5546875" style="1" customWidth="1"/>
    <col min="5383" max="5617" width="9.109375" style="1"/>
    <col min="5618" max="5618" width="1.5546875" style="1" customWidth="1"/>
    <col min="5619" max="5619" width="40.44140625" style="1" customWidth="1"/>
    <col min="5620" max="5620" width="0.5546875" style="1" customWidth="1"/>
    <col min="5621" max="5625" width="9.6640625" style="1" customWidth="1"/>
    <col min="5626" max="5626" width="0.5546875" style="1" customWidth="1"/>
    <col min="5627" max="5631" width="9.6640625" style="1" customWidth="1"/>
    <col min="5632" max="5632" width="2.109375" style="1" customWidth="1"/>
    <col min="5633" max="5634" width="11.6640625" style="1" customWidth="1"/>
    <col min="5635" max="5637" width="9.109375" style="1"/>
    <col min="5638" max="5638" width="0.5546875" style="1" customWidth="1"/>
    <col min="5639" max="5873" width="9.109375" style="1"/>
    <col min="5874" max="5874" width="1.5546875" style="1" customWidth="1"/>
    <col min="5875" max="5875" width="40.44140625" style="1" customWidth="1"/>
    <col min="5876" max="5876" width="0.5546875" style="1" customWidth="1"/>
    <col min="5877" max="5881" width="9.6640625" style="1" customWidth="1"/>
    <col min="5882" max="5882" width="0.5546875" style="1" customWidth="1"/>
    <col min="5883" max="5887" width="9.6640625" style="1" customWidth="1"/>
    <col min="5888" max="5888" width="2.109375" style="1" customWidth="1"/>
    <col min="5889" max="5890" width="11.6640625" style="1" customWidth="1"/>
    <col min="5891" max="5893" width="9.109375" style="1"/>
    <col min="5894" max="5894" width="0.5546875" style="1" customWidth="1"/>
    <col min="5895" max="6129" width="9.109375" style="1"/>
    <col min="6130" max="6130" width="1.5546875" style="1" customWidth="1"/>
    <col min="6131" max="6131" width="40.44140625" style="1" customWidth="1"/>
    <col min="6132" max="6132" width="0.5546875" style="1" customWidth="1"/>
    <col min="6133" max="6137" width="9.6640625" style="1" customWidth="1"/>
    <col min="6138" max="6138" width="0.5546875" style="1" customWidth="1"/>
    <col min="6139" max="6143" width="9.6640625" style="1" customWidth="1"/>
    <col min="6144" max="6144" width="2.109375" style="1" customWidth="1"/>
    <col min="6145" max="6146" width="11.6640625" style="1" customWidth="1"/>
    <col min="6147" max="6149" width="9.109375" style="1"/>
    <col min="6150" max="6150" width="0.5546875" style="1" customWidth="1"/>
    <col min="6151" max="6385" width="9.109375" style="1"/>
    <col min="6386" max="6386" width="1.5546875" style="1" customWidth="1"/>
    <col min="6387" max="6387" width="40.44140625" style="1" customWidth="1"/>
    <col min="6388" max="6388" width="0.5546875" style="1" customWidth="1"/>
    <col min="6389" max="6393" width="9.6640625" style="1" customWidth="1"/>
    <col min="6394" max="6394" width="0.5546875" style="1" customWidth="1"/>
    <col min="6395" max="6399" width="9.6640625" style="1" customWidth="1"/>
    <col min="6400" max="6400" width="2.109375" style="1" customWidth="1"/>
    <col min="6401" max="6402" width="11.6640625" style="1" customWidth="1"/>
    <col min="6403" max="6405" width="9.109375" style="1"/>
    <col min="6406" max="6406" width="0.5546875" style="1" customWidth="1"/>
    <col min="6407" max="6641" width="9.109375" style="1"/>
    <col min="6642" max="6642" width="1.5546875" style="1" customWidth="1"/>
    <col min="6643" max="6643" width="40.44140625" style="1" customWidth="1"/>
    <col min="6644" max="6644" width="0.5546875" style="1" customWidth="1"/>
    <col min="6645" max="6649" width="9.6640625" style="1" customWidth="1"/>
    <col min="6650" max="6650" width="0.5546875" style="1" customWidth="1"/>
    <col min="6651" max="6655" width="9.6640625" style="1" customWidth="1"/>
    <col min="6656" max="6656" width="2.109375" style="1" customWidth="1"/>
    <col min="6657" max="6658" width="11.6640625" style="1" customWidth="1"/>
    <col min="6659" max="6661" width="9.109375" style="1"/>
    <col min="6662" max="6662" width="0.5546875" style="1" customWidth="1"/>
    <col min="6663" max="6897" width="9.109375" style="1"/>
    <col min="6898" max="6898" width="1.5546875" style="1" customWidth="1"/>
    <col min="6899" max="6899" width="40.44140625" style="1" customWidth="1"/>
    <col min="6900" max="6900" width="0.5546875" style="1" customWidth="1"/>
    <col min="6901" max="6905" width="9.6640625" style="1" customWidth="1"/>
    <col min="6906" max="6906" width="0.5546875" style="1" customWidth="1"/>
    <col min="6907" max="6911" width="9.6640625" style="1" customWidth="1"/>
    <col min="6912" max="6912" width="2.109375" style="1" customWidth="1"/>
    <col min="6913" max="6914" width="11.6640625" style="1" customWidth="1"/>
    <col min="6915" max="6917" width="9.109375" style="1"/>
    <col min="6918" max="6918" width="0.5546875" style="1" customWidth="1"/>
    <col min="6919" max="7153" width="9.109375" style="1"/>
    <col min="7154" max="7154" width="1.5546875" style="1" customWidth="1"/>
    <col min="7155" max="7155" width="40.44140625" style="1" customWidth="1"/>
    <col min="7156" max="7156" width="0.5546875" style="1" customWidth="1"/>
    <col min="7157" max="7161" width="9.6640625" style="1" customWidth="1"/>
    <col min="7162" max="7162" width="0.5546875" style="1" customWidth="1"/>
    <col min="7163" max="7167" width="9.6640625" style="1" customWidth="1"/>
    <col min="7168" max="7168" width="2.109375" style="1" customWidth="1"/>
    <col min="7169" max="7170" width="11.6640625" style="1" customWidth="1"/>
    <col min="7171" max="7173" width="9.109375" style="1"/>
    <col min="7174" max="7174" width="0.5546875" style="1" customWidth="1"/>
    <col min="7175" max="7409" width="9.109375" style="1"/>
    <col min="7410" max="7410" width="1.5546875" style="1" customWidth="1"/>
    <col min="7411" max="7411" width="40.44140625" style="1" customWidth="1"/>
    <col min="7412" max="7412" width="0.5546875" style="1" customWidth="1"/>
    <col min="7413" max="7417" width="9.6640625" style="1" customWidth="1"/>
    <col min="7418" max="7418" width="0.5546875" style="1" customWidth="1"/>
    <col min="7419" max="7423" width="9.6640625" style="1" customWidth="1"/>
    <col min="7424" max="7424" width="2.109375" style="1" customWidth="1"/>
    <col min="7425" max="7426" width="11.6640625" style="1" customWidth="1"/>
    <col min="7427" max="7429" width="9.109375" style="1"/>
    <col min="7430" max="7430" width="0.5546875" style="1" customWidth="1"/>
    <col min="7431" max="7665" width="9.109375" style="1"/>
    <col min="7666" max="7666" width="1.5546875" style="1" customWidth="1"/>
    <col min="7667" max="7667" width="40.44140625" style="1" customWidth="1"/>
    <col min="7668" max="7668" width="0.5546875" style="1" customWidth="1"/>
    <col min="7669" max="7673" width="9.6640625" style="1" customWidth="1"/>
    <col min="7674" max="7674" width="0.5546875" style="1" customWidth="1"/>
    <col min="7675" max="7679" width="9.6640625" style="1" customWidth="1"/>
    <col min="7680" max="7680" width="2.109375" style="1" customWidth="1"/>
    <col min="7681" max="7682" width="11.6640625" style="1" customWidth="1"/>
    <col min="7683" max="7685" width="9.109375" style="1"/>
    <col min="7686" max="7686" width="0.5546875" style="1" customWidth="1"/>
    <col min="7687" max="7921" width="9.109375" style="1"/>
    <col min="7922" max="7922" width="1.5546875" style="1" customWidth="1"/>
    <col min="7923" max="7923" width="40.44140625" style="1" customWidth="1"/>
    <col min="7924" max="7924" width="0.5546875" style="1" customWidth="1"/>
    <col min="7925" max="7929" width="9.6640625" style="1" customWidth="1"/>
    <col min="7930" max="7930" width="0.5546875" style="1" customWidth="1"/>
    <col min="7931" max="7935" width="9.6640625" style="1" customWidth="1"/>
    <col min="7936" max="7936" width="2.109375" style="1" customWidth="1"/>
    <col min="7937" max="7938" width="11.6640625" style="1" customWidth="1"/>
    <col min="7939" max="7941" width="9.109375" style="1"/>
    <col min="7942" max="7942" width="0.5546875" style="1" customWidth="1"/>
    <col min="7943" max="8177" width="9.109375" style="1"/>
    <col min="8178" max="8178" width="1.5546875" style="1" customWidth="1"/>
    <col min="8179" max="8179" width="40.44140625" style="1" customWidth="1"/>
    <col min="8180" max="8180" width="0.5546875" style="1" customWidth="1"/>
    <col min="8181" max="8185" width="9.6640625" style="1" customWidth="1"/>
    <col min="8186" max="8186" width="0.5546875" style="1" customWidth="1"/>
    <col min="8187" max="8191" width="9.6640625" style="1" customWidth="1"/>
    <col min="8192" max="8192" width="2.109375" style="1" customWidth="1"/>
    <col min="8193" max="8194" width="11.6640625" style="1" customWidth="1"/>
    <col min="8195" max="8197" width="9.109375" style="1"/>
    <col min="8198" max="8198" width="0.5546875" style="1" customWidth="1"/>
    <col min="8199" max="8433" width="9.109375" style="1"/>
    <col min="8434" max="8434" width="1.5546875" style="1" customWidth="1"/>
    <col min="8435" max="8435" width="40.44140625" style="1" customWidth="1"/>
    <col min="8436" max="8436" width="0.5546875" style="1" customWidth="1"/>
    <col min="8437" max="8441" width="9.6640625" style="1" customWidth="1"/>
    <col min="8442" max="8442" width="0.5546875" style="1" customWidth="1"/>
    <col min="8443" max="8447" width="9.6640625" style="1" customWidth="1"/>
    <col min="8448" max="8448" width="2.109375" style="1" customWidth="1"/>
    <col min="8449" max="8450" width="11.6640625" style="1" customWidth="1"/>
    <col min="8451" max="8453" width="9.109375" style="1"/>
    <col min="8454" max="8454" width="0.5546875" style="1" customWidth="1"/>
    <col min="8455" max="8689" width="9.109375" style="1"/>
    <col min="8690" max="8690" width="1.5546875" style="1" customWidth="1"/>
    <col min="8691" max="8691" width="40.44140625" style="1" customWidth="1"/>
    <col min="8692" max="8692" width="0.5546875" style="1" customWidth="1"/>
    <col min="8693" max="8697" width="9.6640625" style="1" customWidth="1"/>
    <col min="8698" max="8698" width="0.5546875" style="1" customWidth="1"/>
    <col min="8699" max="8703" width="9.6640625" style="1" customWidth="1"/>
    <col min="8704" max="8704" width="2.109375" style="1" customWidth="1"/>
    <col min="8705" max="8706" width="11.6640625" style="1" customWidth="1"/>
    <col min="8707" max="8709" width="9.109375" style="1"/>
    <col min="8710" max="8710" width="0.5546875" style="1" customWidth="1"/>
    <col min="8711" max="8945" width="9.109375" style="1"/>
    <col min="8946" max="8946" width="1.5546875" style="1" customWidth="1"/>
    <col min="8947" max="8947" width="40.44140625" style="1" customWidth="1"/>
    <col min="8948" max="8948" width="0.5546875" style="1" customWidth="1"/>
    <col min="8949" max="8953" width="9.6640625" style="1" customWidth="1"/>
    <col min="8954" max="8954" width="0.5546875" style="1" customWidth="1"/>
    <col min="8955" max="8959" width="9.6640625" style="1" customWidth="1"/>
    <col min="8960" max="8960" width="2.109375" style="1" customWidth="1"/>
    <col min="8961" max="8962" width="11.6640625" style="1" customWidth="1"/>
    <col min="8963" max="8965" width="9.109375" style="1"/>
    <col min="8966" max="8966" width="0.5546875" style="1" customWidth="1"/>
    <col min="8967" max="9201" width="9.109375" style="1"/>
    <col min="9202" max="9202" width="1.5546875" style="1" customWidth="1"/>
    <col min="9203" max="9203" width="40.44140625" style="1" customWidth="1"/>
    <col min="9204" max="9204" width="0.5546875" style="1" customWidth="1"/>
    <col min="9205" max="9209" width="9.6640625" style="1" customWidth="1"/>
    <col min="9210" max="9210" width="0.5546875" style="1" customWidth="1"/>
    <col min="9211" max="9215" width="9.6640625" style="1" customWidth="1"/>
    <col min="9216" max="9216" width="2.109375" style="1" customWidth="1"/>
    <col min="9217" max="9218" width="11.6640625" style="1" customWidth="1"/>
    <col min="9219" max="9221" width="9.109375" style="1"/>
    <col min="9222" max="9222" width="0.5546875" style="1" customWidth="1"/>
    <col min="9223" max="9457" width="9.109375" style="1"/>
    <col min="9458" max="9458" width="1.5546875" style="1" customWidth="1"/>
    <col min="9459" max="9459" width="40.44140625" style="1" customWidth="1"/>
    <col min="9460" max="9460" width="0.5546875" style="1" customWidth="1"/>
    <col min="9461" max="9465" width="9.6640625" style="1" customWidth="1"/>
    <col min="9466" max="9466" width="0.5546875" style="1" customWidth="1"/>
    <col min="9467" max="9471" width="9.6640625" style="1" customWidth="1"/>
    <col min="9472" max="9472" width="2.109375" style="1" customWidth="1"/>
    <col min="9473" max="9474" width="11.6640625" style="1" customWidth="1"/>
    <col min="9475" max="9477" width="9.109375" style="1"/>
    <col min="9478" max="9478" width="0.5546875" style="1" customWidth="1"/>
    <col min="9479" max="9713" width="9.109375" style="1"/>
    <col min="9714" max="9714" width="1.5546875" style="1" customWidth="1"/>
    <col min="9715" max="9715" width="40.44140625" style="1" customWidth="1"/>
    <col min="9716" max="9716" width="0.5546875" style="1" customWidth="1"/>
    <col min="9717" max="9721" width="9.6640625" style="1" customWidth="1"/>
    <col min="9722" max="9722" width="0.5546875" style="1" customWidth="1"/>
    <col min="9723" max="9727" width="9.6640625" style="1" customWidth="1"/>
    <col min="9728" max="9728" width="2.109375" style="1" customWidth="1"/>
    <col min="9729" max="9730" width="11.6640625" style="1" customWidth="1"/>
    <col min="9731" max="9733" width="9.109375" style="1"/>
    <col min="9734" max="9734" width="0.5546875" style="1" customWidth="1"/>
    <col min="9735" max="9969" width="9.109375" style="1"/>
    <col min="9970" max="9970" width="1.5546875" style="1" customWidth="1"/>
    <col min="9971" max="9971" width="40.44140625" style="1" customWidth="1"/>
    <col min="9972" max="9972" width="0.5546875" style="1" customWidth="1"/>
    <col min="9973" max="9977" width="9.6640625" style="1" customWidth="1"/>
    <col min="9978" max="9978" width="0.5546875" style="1" customWidth="1"/>
    <col min="9979" max="9983" width="9.6640625" style="1" customWidth="1"/>
    <col min="9984" max="9984" width="2.109375" style="1" customWidth="1"/>
    <col min="9985" max="9986" width="11.6640625" style="1" customWidth="1"/>
    <col min="9987" max="9989" width="9.109375" style="1"/>
    <col min="9990" max="9990" width="0.5546875" style="1" customWidth="1"/>
    <col min="9991" max="10225" width="9.109375" style="1"/>
    <col min="10226" max="10226" width="1.5546875" style="1" customWidth="1"/>
    <col min="10227" max="10227" width="40.44140625" style="1" customWidth="1"/>
    <col min="10228" max="10228" width="0.5546875" style="1" customWidth="1"/>
    <col min="10229" max="10233" width="9.6640625" style="1" customWidth="1"/>
    <col min="10234" max="10234" width="0.5546875" style="1" customWidth="1"/>
    <col min="10235" max="10239" width="9.6640625" style="1" customWidth="1"/>
    <col min="10240" max="10240" width="2.109375" style="1" customWidth="1"/>
    <col min="10241" max="10242" width="11.6640625" style="1" customWidth="1"/>
    <col min="10243" max="10245" width="9.109375" style="1"/>
    <col min="10246" max="10246" width="0.5546875" style="1" customWidth="1"/>
    <col min="10247" max="10481" width="9.109375" style="1"/>
    <col min="10482" max="10482" width="1.5546875" style="1" customWidth="1"/>
    <col min="10483" max="10483" width="40.44140625" style="1" customWidth="1"/>
    <col min="10484" max="10484" width="0.5546875" style="1" customWidth="1"/>
    <col min="10485" max="10489" width="9.6640625" style="1" customWidth="1"/>
    <col min="10490" max="10490" width="0.5546875" style="1" customWidth="1"/>
    <col min="10491" max="10495" width="9.6640625" style="1" customWidth="1"/>
    <col min="10496" max="10496" width="2.109375" style="1" customWidth="1"/>
    <col min="10497" max="10498" width="11.6640625" style="1" customWidth="1"/>
    <col min="10499" max="10501" width="9.109375" style="1"/>
    <col min="10502" max="10502" width="0.5546875" style="1" customWidth="1"/>
    <col min="10503" max="10737" width="9.109375" style="1"/>
    <col min="10738" max="10738" width="1.5546875" style="1" customWidth="1"/>
    <col min="10739" max="10739" width="40.44140625" style="1" customWidth="1"/>
    <col min="10740" max="10740" width="0.5546875" style="1" customWidth="1"/>
    <col min="10741" max="10745" width="9.6640625" style="1" customWidth="1"/>
    <col min="10746" max="10746" width="0.5546875" style="1" customWidth="1"/>
    <col min="10747" max="10751" width="9.6640625" style="1" customWidth="1"/>
    <col min="10752" max="10752" width="2.109375" style="1" customWidth="1"/>
    <col min="10753" max="10754" width="11.6640625" style="1" customWidth="1"/>
    <col min="10755" max="10757" width="9.109375" style="1"/>
    <col min="10758" max="10758" width="0.5546875" style="1" customWidth="1"/>
    <col min="10759" max="10993" width="9.109375" style="1"/>
    <col min="10994" max="10994" width="1.5546875" style="1" customWidth="1"/>
    <col min="10995" max="10995" width="40.44140625" style="1" customWidth="1"/>
    <col min="10996" max="10996" width="0.5546875" style="1" customWidth="1"/>
    <col min="10997" max="11001" width="9.6640625" style="1" customWidth="1"/>
    <col min="11002" max="11002" width="0.5546875" style="1" customWidth="1"/>
    <col min="11003" max="11007" width="9.6640625" style="1" customWidth="1"/>
    <col min="11008" max="11008" width="2.109375" style="1" customWidth="1"/>
    <col min="11009" max="11010" width="11.6640625" style="1" customWidth="1"/>
    <col min="11011" max="11013" width="9.109375" style="1"/>
    <col min="11014" max="11014" width="0.5546875" style="1" customWidth="1"/>
    <col min="11015" max="11249" width="9.109375" style="1"/>
    <col min="11250" max="11250" width="1.5546875" style="1" customWidth="1"/>
    <col min="11251" max="11251" width="40.44140625" style="1" customWidth="1"/>
    <col min="11252" max="11252" width="0.5546875" style="1" customWidth="1"/>
    <col min="11253" max="11257" width="9.6640625" style="1" customWidth="1"/>
    <col min="11258" max="11258" width="0.5546875" style="1" customWidth="1"/>
    <col min="11259" max="11263" width="9.6640625" style="1" customWidth="1"/>
    <col min="11264" max="11264" width="2.109375" style="1" customWidth="1"/>
    <col min="11265" max="11266" width="11.6640625" style="1" customWidth="1"/>
    <col min="11267" max="11269" width="9.109375" style="1"/>
    <col min="11270" max="11270" width="0.5546875" style="1" customWidth="1"/>
    <col min="11271" max="11505" width="9.109375" style="1"/>
    <col min="11506" max="11506" width="1.5546875" style="1" customWidth="1"/>
    <col min="11507" max="11507" width="40.44140625" style="1" customWidth="1"/>
    <col min="11508" max="11508" width="0.5546875" style="1" customWidth="1"/>
    <col min="11509" max="11513" width="9.6640625" style="1" customWidth="1"/>
    <col min="11514" max="11514" width="0.5546875" style="1" customWidth="1"/>
    <col min="11515" max="11519" width="9.6640625" style="1" customWidth="1"/>
    <col min="11520" max="11520" width="2.109375" style="1" customWidth="1"/>
    <col min="11521" max="11522" width="11.6640625" style="1" customWidth="1"/>
    <col min="11523" max="11525" width="9.109375" style="1"/>
    <col min="11526" max="11526" width="0.5546875" style="1" customWidth="1"/>
    <col min="11527" max="11761" width="9.109375" style="1"/>
    <col min="11762" max="11762" width="1.5546875" style="1" customWidth="1"/>
    <col min="11763" max="11763" width="40.44140625" style="1" customWidth="1"/>
    <col min="11764" max="11764" width="0.5546875" style="1" customWidth="1"/>
    <col min="11765" max="11769" width="9.6640625" style="1" customWidth="1"/>
    <col min="11770" max="11770" width="0.5546875" style="1" customWidth="1"/>
    <col min="11771" max="11775" width="9.6640625" style="1" customWidth="1"/>
    <col min="11776" max="11776" width="2.109375" style="1" customWidth="1"/>
    <col min="11777" max="11778" width="11.6640625" style="1" customWidth="1"/>
    <col min="11779" max="11781" width="9.109375" style="1"/>
    <col min="11782" max="11782" width="0.5546875" style="1" customWidth="1"/>
    <col min="11783" max="12017" width="9.109375" style="1"/>
    <col min="12018" max="12018" width="1.5546875" style="1" customWidth="1"/>
    <col min="12019" max="12019" width="40.44140625" style="1" customWidth="1"/>
    <col min="12020" max="12020" width="0.5546875" style="1" customWidth="1"/>
    <col min="12021" max="12025" width="9.6640625" style="1" customWidth="1"/>
    <col min="12026" max="12026" width="0.5546875" style="1" customWidth="1"/>
    <col min="12027" max="12031" width="9.6640625" style="1" customWidth="1"/>
    <col min="12032" max="12032" width="2.109375" style="1" customWidth="1"/>
    <col min="12033" max="12034" width="11.6640625" style="1" customWidth="1"/>
    <col min="12035" max="12037" width="9.109375" style="1"/>
    <col min="12038" max="12038" width="0.5546875" style="1" customWidth="1"/>
    <col min="12039" max="12273" width="9.109375" style="1"/>
    <col min="12274" max="12274" width="1.5546875" style="1" customWidth="1"/>
    <col min="12275" max="12275" width="40.44140625" style="1" customWidth="1"/>
    <col min="12276" max="12276" width="0.5546875" style="1" customWidth="1"/>
    <col min="12277" max="12281" width="9.6640625" style="1" customWidth="1"/>
    <col min="12282" max="12282" width="0.5546875" style="1" customWidth="1"/>
    <col min="12283" max="12287" width="9.6640625" style="1" customWidth="1"/>
    <col min="12288" max="12288" width="2.109375" style="1" customWidth="1"/>
    <col min="12289" max="12290" width="11.6640625" style="1" customWidth="1"/>
    <col min="12291" max="12293" width="9.109375" style="1"/>
    <col min="12294" max="12294" width="0.5546875" style="1" customWidth="1"/>
    <col min="12295" max="12529" width="9.109375" style="1"/>
    <col min="12530" max="12530" width="1.5546875" style="1" customWidth="1"/>
    <col min="12531" max="12531" width="40.44140625" style="1" customWidth="1"/>
    <col min="12532" max="12532" width="0.5546875" style="1" customWidth="1"/>
    <col min="12533" max="12537" width="9.6640625" style="1" customWidth="1"/>
    <col min="12538" max="12538" width="0.5546875" style="1" customWidth="1"/>
    <col min="12539" max="12543" width="9.6640625" style="1" customWidth="1"/>
    <col min="12544" max="12544" width="2.109375" style="1" customWidth="1"/>
    <col min="12545" max="12546" width="11.6640625" style="1" customWidth="1"/>
    <col min="12547" max="12549" width="9.109375" style="1"/>
    <col min="12550" max="12550" width="0.5546875" style="1" customWidth="1"/>
    <col min="12551" max="12785" width="9.109375" style="1"/>
    <col min="12786" max="12786" width="1.5546875" style="1" customWidth="1"/>
    <col min="12787" max="12787" width="40.44140625" style="1" customWidth="1"/>
    <col min="12788" max="12788" width="0.5546875" style="1" customWidth="1"/>
    <col min="12789" max="12793" width="9.6640625" style="1" customWidth="1"/>
    <col min="12794" max="12794" width="0.5546875" style="1" customWidth="1"/>
    <col min="12795" max="12799" width="9.6640625" style="1" customWidth="1"/>
    <col min="12800" max="12800" width="2.109375" style="1" customWidth="1"/>
    <col min="12801" max="12802" width="11.6640625" style="1" customWidth="1"/>
    <col min="12803" max="12805" width="9.109375" style="1"/>
    <col min="12806" max="12806" width="0.5546875" style="1" customWidth="1"/>
    <col min="12807" max="13041" width="9.109375" style="1"/>
    <col min="13042" max="13042" width="1.5546875" style="1" customWidth="1"/>
    <col min="13043" max="13043" width="40.44140625" style="1" customWidth="1"/>
    <col min="13044" max="13044" width="0.5546875" style="1" customWidth="1"/>
    <col min="13045" max="13049" width="9.6640625" style="1" customWidth="1"/>
    <col min="13050" max="13050" width="0.5546875" style="1" customWidth="1"/>
    <col min="13051" max="13055" width="9.6640625" style="1" customWidth="1"/>
    <col min="13056" max="13056" width="2.109375" style="1" customWidth="1"/>
    <col min="13057" max="13058" width="11.6640625" style="1" customWidth="1"/>
    <col min="13059" max="13061" width="9.109375" style="1"/>
    <col min="13062" max="13062" width="0.5546875" style="1" customWidth="1"/>
    <col min="13063" max="13297" width="9.109375" style="1"/>
    <col min="13298" max="13298" width="1.5546875" style="1" customWidth="1"/>
    <col min="13299" max="13299" width="40.44140625" style="1" customWidth="1"/>
    <col min="13300" max="13300" width="0.5546875" style="1" customWidth="1"/>
    <col min="13301" max="13305" width="9.6640625" style="1" customWidth="1"/>
    <col min="13306" max="13306" width="0.5546875" style="1" customWidth="1"/>
    <col min="13307" max="13311" width="9.6640625" style="1" customWidth="1"/>
    <col min="13312" max="13312" width="2.109375" style="1" customWidth="1"/>
    <col min="13313" max="13314" width="11.6640625" style="1" customWidth="1"/>
    <col min="13315" max="13317" width="9.109375" style="1"/>
    <col min="13318" max="13318" width="0.5546875" style="1" customWidth="1"/>
    <col min="13319" max="13553" width="9.109375" style="1"/>
    <col min="13554" max="13554" width="1.5546875" style="1" customWidth="1"/>
    <col min="13555" max="13555" width="40.44140625" style="1" customWidth="1"/>
    <col min="13556" max="13556" width="0.5546875" style="1" customWidth="1"/>
    <col min="13557" max="13561" width="9.6640625" style="1" customWidth="1"/>
    <col min="13562" max="13562" width="0.5546875" style="1" customWidth="1"/>
    <col min="13563" max="13567" width="9.6640625" style="1" customWidth="1"/>
    <col min="13568" max="13568" width="2.109375" style="1" customWidth="1"/>
    <col min="13569" max="13570" width="11.6640625" style="1" customWidth="1"/>
    <col min="13571" max="13573" width="9.109375" style="1"/>
    <col min="13574" max="13574" width="0.5546875" style="1" customWidth="1"/>
    <col min="13575" max="13809" width="9.109375" style="1"/>
    <col min="13810" max="13810" width="1.5546875" style="1" customWidth="1"/>
    <col min="13811" max="13811" width="40.44140625" style="1" customWidth="1"/>
    <col min="13812" max="13812" width="0.5546875" style="1" customWidth="1"/>
    <col min="13813" max="13817" width="9.6640625" style="1" customWidth="1"/>
    <col min="13818" max="13818" width="0.5546875" style="1" customWidth="1"/>
    <col min="13819" max="13823" width="9.6640625" style="1" customWidth="1"/>
    <col min="13824" max="13824" width="2.109375" style="1" customWidth="1"/>
    <col min="13825" max="13826" width="11.6640625" style="1" customWidth="1"/>
    <col min="13827" max="13829" width="9.109375" style="1"/>
    <col min="13830" max="13830" width="0.5546875" style="1" customWidth="1"/>
    <col min="13831" max="14065" width="9.109375" style="1"/>
    <col min="14066" max="14066" width="1.5546875" style="1" customWidth="1"/>
    <col min="14067" max="14067" width="40.44140625" style="1" customWidth="1"/>
    <col min="14068" max="14068" width="0.5546875" style="1" customWidth="1"/>
    <col min="14069" max="14073" width="9.6640625" style="1" customWidth="1"/>
    <col min="14074" max="14074" width="0.5546875" style="1" customWidth="1"/>
    <col min="14075" max="14079" width="9.6640625" style="1" customWidth="1"/>
    <col min="14080" max="14080" width="2.109375" style="1" customWidth="1"/>
    <col min="14081" max="14082" width="11.6640625" style="1" customWidth="1"/>
    <col min="14083" max="14085" width="9.109375" style="1"/>
    <col min="14086" max="14086" width="0.5546875" style="1" customWidth="1"/>
    <col min="14087" max="14321" width="9.109375" style="1"/>
    <col min="14322" max="14322" width="1.5546875" style="1" customWidth="1"/>
    <col min="14323" max="14323" width="40.44140625" style="1" customWidth="1"/>
    <col min="14324" max="14324" width="0.5546875" style="1" customWidth="1"/>
    <col min="14325" max="14329" width="9.6640625" style="1" customWidth="1"/>
    <col min="14330" max="14330" width="0.5546875" style="1" customWidth="1"/>
    <col min="14331" max="14335" width="9.6640625" style="1" customWidth="1"/>
    <col min="14336" max="14336" width="2.109375" style="1" customWidth="1"/>
    <col min="14337" max="14338" width="11.6640625" style="1" customWidth="1"/>
    <col min="14339" max="14341" width="9.109375" style="1"/>
    <col min="14342" max="14342" width="0.5546875" style="1" customWidth="1"/>
    <col min="14343" max="14577" width="9.109375" style="1"/>
    <col min="14578" max="14578" width="1.5546875" style="1" customWidth="1"/>
    <col min="14579" max="14579" width="40.44140625" style="1" customWidth="1"/>
    <col min="14580" max="14580" width="0.5546875" style="1" customWidth="1"/>
    <col min="14581" max="14585" width="9.6640625" style="1" customWidth="1"/>
    <col min="14586" max="14586" width="0.5546875" style="1" customWidth="1"/>
    <col min="14587" max="14591" width="9.6640625" style="1" customWidth="1"/>
    <col min="14592" max="14592" width="2.109375" style="1" customWidth="1"/>
    <col min="14593" max="14594" width="11.6640625" style="1" customWidth="1"/>
    <col min="14595" max="14597" width="9.109375" style="1"/>
    <col min="14598" max="14598" width="0.5546875" style="1" customWidth="1"/>
    <col min="14599" max="14833" width="9.109375" style="1"/>
    <col min="14834" max="14834" width="1.5546875" style="1" customWidth="1"/>
    <col min="14835" max="14835" width="40.44140625" style="1" customWidth="1"/>
    <col min="14836" max="14836" width="0.5546875" style="1" customWidth="1"/>
    <col min="14837" max="14841" width="9.6640625" style="1" customWidth="1"/>
    <col min="14842" max="14842" width="0.5546875" style="1" customWidth="1"/>
    <col min="14843" max="14847" width="9.6640625" style="1" customWidth="1"/>
    <col min="14848" max="14848" width="2.109375" style="1" customWidth="1"/>
    <col min="14849" max="14850" width="11.6640625" style="1" customWidth="1"/>
    <col min="14851" max="14853" width="9.109375" style="1"/>
    <col min="14854" max="14854" width="0.5546875" style="1" customWidth="1"/>
    <col min="14855" max="15089" width="9.109375" style="1"/>
    <col min="15090" max="15090" width="1.5546875" style="1" customWidth="1"/>
    <col min="15091" max="15091" width="40.44140625" style="1" customWidth="1"/>
    <col min="15092" max="15092" width="0.5546875" style="1" customWidth="1"/>
    <col min="15093" max="15097" width="9.6640625" style="1" customWidth="1"/>
    <col min="15098" max="15098" width="0.5546875" style="1" customWidth="1"/>
    <col min="15099" max="15103" width="9.6640625" style="1" customWidth="1"/>
    <col min="15104" max="15104" width="2.109375" style="1" customWidth="1"/>
    <col min="15105" max="15106" width="11.6640625" style="1" customWidth="1"/>
    <col min="15107" max="15109" width="9.109375" style="1"/>
    <col min="15110" max="15110" width="0.5546875" style="1" customWidth="1"/>
    <col min="15111" max="15345" width="9.109375" style="1"/>
    <col min="15346" max="15346" width="1.5546875" style="1" customWidth="1"/>
    <col min="15347" max="15347" width="40.44140625" style="1" customWidth="1"/>
    <col min="15348" max="15348" width="0.5546875" style="1" customWidth="1"/>
    <col min="15349" max="15353" width="9.6640625" style="1" customWidth="1"/>
    <col min="15354" max="15354" width="0.5546875" style="1" customWidth="1"/>
    <col min="15355" max="15359" width="9.6640625" style="1" customWidth="1"/>
    <col min="15360" max="15360" width="2.109375" style="1" customWidth="1"/>
    <col min="15361" max="15362" width="11.6640625" style="1" customWidth="1"/>
    <col min="15363" max="15365" width="9.109375" style="1"/>
    <col min="15366" max="15366" width="0.5546875" style="1" customWidth="1"/>
    <col min="15367" max="15601" width="9.109375" style="1"/>
    <col min="15602" max="15602" width="1.5546875" style="1" customWidth="1"/>
    <col min="15603" max="15603" width="40.44140625" style="1" customWidth="1"/>
    <col min="15604" max="15604" width="0.5546875" style="1" customWidth="1"/>
    <col min="15605" max="15609" width="9.6640625" style="1" customWidth="1"/>
    <col min="15610" max="15610" width="0.5546875" style="1" customWidth="1"/>
    <col min="15611" max="15615" width="9.6640625" style="1" customWidth="1"/>
    <col min="15616" max="15616" width="2.109375" style="1" customWidth="1"/>
    <col min="15617" max="15618" width="11.6640625" style="1" customWidth="1"/>
    <col min="15619" max="15621" width="9.109375" style="1"/>
    <col min="15622" max="15622" width="0.5546875" style="1" customWidth="1"/>
    <col min="15623" max="15857" width="9.109375" style="1"/>
    <col min="15858" max="15858" width="1.5546875" style="1" customWidth="1"/>
    <col min="15859" max="15859" width="40.44140625" style="1" customWidth="1"/>
    <col min="15860" max="15860" width="0.5546875" style="1" customWidth="1"/>
    <col min="15861" max="15865" width="9.6640625" style="1" customWidth="1"/>
    <col min="15866" max="15866" width="0.5546875" style="1" customWidth="1"/>
    <col min="15867" max="15871" width="9.6640625" style="1" customWidth="1"/>
    <col min="15872" max="15872" width="2.109375" style="1" customWidth="1"/>
    <col min="15873" max="15874" width="11.6640625" style="1" customWidth="1"/>
    <col min="15875" max="15877" width="9.109375" style="1"/>
    <col min="15878" max="15878" width="0.5546875" style="1" customWidth="1"/>
    <col min="15879" max="16113" width="9.109375" style="1"/>
    <col min="16114" max="16114" width="1.5546875" style="1" customWidth="1"/>
    <col min="16115" max="16115" width="40.44140625" style="1" customWidth="1"/>
    <col min="16116" max="16116" width="0.5546875" style="1" customWidth="1"/>
    <col min="16117" max="16121" width="9.6640625" style="1" customWidth="1"/>
    <col min="16122" max="16122" width="0.5546875" style="1" customWidth="1"/>
    <col min="16123" max="16127" width="9.6640625" style="1" customWidth="1"/>
    <col min="16128" max="16128" width="2.109375" style="1" customWidth="1"/>
    <col min="16129" max="16130" width="11.6640625" style="1" customWidth="1"/>
    <col min="16131" max="16133" width="9.109375" style="1"/>
    <col min="16134" max="16134" width="0.5546875" style="1" customWidth="1"/>
    <col min="16135" max="16384" width="9.109375" style="1"/>
  </cols>
  <sheetData>
    <row r="1" spans="1:15" ht="22.5" customHeight="1" x14ac:dyDescent="0.3">
      <c r="A1" s="37" t="s">
        <v>76</v>
      </c>
      <c r="C1" s="52"/>
      <c r="D1" s="52"/>
      <c r="E1" s="52"/>
    </row>
    <row r="2" spans="1:15" s="4" customFormat="1" ht="13.5" customHeight="1" x14ac:dyDescent="0.25">
      <c r="A2" s="3" t="s">
        <v>80</v>
      </c>
      <c r="C2" s="38"/>
      <c r="D2" s="38"/>
      <c r="E2" s="38"/>
      <c r="I2" s="24"/>
    </row>
    <row r="3" spans="1:15" s="4" customFormat="1" ht="12.75" customHeight="1" x14ac:dyDescent="0.25">
      <c r="B3" s="3"/>
      <c r="C3" s="38"/>
      <c r="D3" s="38"/>
      <c r="E3" s="38"/>
      <c r="I3" s="24"/>
    </row>
    <row r="4" spans="1:15" s="4" customFormat="1" ht="18.600000000000001" customHeight="1" x14ac:dyDescent="0.25">
      <c r="B4" s="81" t="s">
        <v>65</v>
      </c>
      <c r="C4" s="38"/>
      <c r="D4" s="86" t="s">
        <v>30</v>
      </c>
      <c r="E4" s="40"/>
      <c r="F4" s="87" t="s">
        <v>43</v>
      </c>
      <c r="G4" s="87"/>
      <c r="H4" s="87"/>
      <c r="I4" s="24"/>
      <c r="J4" s="87" t="s">
        <v>31</v>
      </c>
      <c r="K4" s="87"/>
      <c r="L4" s="87"/>
      <c r="M4" s="87"/>
      <c r="O4" s="86" t="s">
        <v>71</v>
      </c>
    </row>
    <row r="5" spans="1:15" s="4" customFormat="1" ht="3.75" customHeight="1" x14ac:dyDescent="0.25">
      <c r="B5" s="81"/>
      <c r="C5" s="38"/>
      <c r="D5" s="86"/>
      <c r="E5" s="40"/>
      <c r="F5" s="43"/>
      <c r="G5" s="43"/>
      <c r="H5" s="43"/>
      <c r="I5" s="24"/>
      <c r="J5" s="43"/>
      <c r="K5" s="43"/>
      <c r="L5" s="43"/>
      <c r="M5" s="43"/>
      <c r="O5" s="86"/>
    </row>
    <row r="6" spans="1:15" ht="34.799999999999997" customHeight="1" x14ac:dyDescent="0.25">
      <c r="B6" s="81"/>
      <c r="C6" s="41"/>
      <c r="D6" s="86"/>
      <c r="E6" s="40"/>
      <c r="F6" s="5" t="s">
        <v>32</v>
      </c>
      <c r="G6" s="5" t="s">
        <v>66</v>
      </c>
      <c r="H6" s="5" t="s">
        <v>67</v>
      </c>
      <c r="I6" s="25"/>
      <c r="J6" s="5" t="s">
        <v>68</v>
      </c>
      <c r="K6" s="5" t="s">
        <v>69</v>
      </c>
      <c r="L6" s="5" t="s">
        <v>70</v>
      </c>
      <c r="M6" s="5" t="s">
        <v>33</v>
      </c>
      <c r="O6" s="86"/>
    </row>
    <row r="7" spans="1:15" ht="3" customHeight="1" x14ac:dyDescent="0.25">
      <c r="B7" s="6"/>
      <c r="C7" s="6"/>
      <c r="D7" s="6"/>
      <c r="E7" s="6"/>
      <c r="F7" s="56"/>
      <c r="G7" s="56"/>
      <c r="H7" s="56"/>
      <c r="I7" s="26"/>
    </row>
    <row r="8" spans="1:15" s="53" customFormat="1" ht="15" customHeight="1" outlineLevel="1" x14ac:dyDescent="0.25">
      <c r="B8" s="64" t="s">
        <v>13</v>
      </c>
      <c r="C8" s="32"/>
      <c r="D8" s="73">
        <v>327</v>
      </c>
      <c r="E8" s="73"/>
      <c r="F8" s="73">
        <v>199</v>
      </c>
      <c r="G8" s="73">
        <v>98</v>
      </c>
      <c r="H8" s="73">
        <v>30</v>
      </c>
      <c r="I8" s="73"/>
      <c r="J8" s="73">
        <v>28</v>
      </c>
      <c r="K8" s="73">
        <v>29</v>
      </c>
      <c r="L8" s="73">
        <v>117</v>
      </c>
      <c r="M8" s="73">
        <v>153</v>
      </c>
      <c r="N8" s="73"/>
      <c r="O8" s="73">
        <v>272</v>
      </c>
    </row>
    <row r="9" spans="1:15" s="53" customFormat="1" ht="15" customHeight="1" outlineLevel="1" x14ac:dyDescent="0.25">
      <c r="B9" s="64" t="s">
        <v>9</v>
      </c>
      <c r="C9" s="32"/>
      <c r="D9" s="73">
        <v>335</v>
      </c>
      <c r="E9" s="73"/>
      <c r="F9" s="73">
        <v>63</v>
      </c>
      <c r="G9" s="73">
        <v>246</v>
      </c>
      <c r="H9" s="73">
        <v>26</v>
      </c>
      <c r="I9" s="73"/>
      <c r="J9" s="73">
        <v>7</v>
      </c>
      <c r="K9" s="73">
        <v>13</v>
      </c>
      <c r="L9" s="73">
        <v>115</v>
      </c>
      <c r="M9" s="73">
        <v>200</v>
      </c>
      <c r="N9" s="73"/>
      <c r="O9" s="73">
        <v>31</v>
      </c>
    </row>
    <row r="10" spans="1:15" s="53" customFormat="1" ht="21" customHeight="1" x14ac:dyDescent="0.25">
      <c r="B10" s="12" t="s">
        <v>47</v>
      </c>
      <c r="C10" s="32"/>
      <c r="D10" s="66">
        <v>662</v>
      </c>
      <c r="E10" s="44"/>
      <c r="F10" s="66">
        <v>262</v>
      </c>
      <c r="G10" s="66">
        <v>344</v>
      </c>
      <c r="H10" s="66">
        <v>56</v>
      </c>
      <c r="I10" s="67"/>
      <c r="J10" s="66">
        <v>35</v>
      </c>
      <c r="K10" s="66">
        <v>42</v>
      </c>
      <c r="L10" s="66">
        <v>232</v>
      </c>
      <c r="M10" s="66">
        <v>353</v>
      </c>
      <c r="N10" s="72"/>
      <c r="O10" s="66">
        <v>303</v>
      </c>
    </row>
    <row r="11" spans="1:15" ht="2.25" customHeight="1" x14ac:dyDescent="0.25">
      <c r="B11" s="14"/>
      <c r="C11" s="42"/>
      <c r="D11" s="36"/>
      <c r="E11" s="45"/>
      <c r="F11" s="36"/>
      <c r="G11" s="36"/>
      <c r="H11" s="36"/>
      <c r="I11" s="68"/>
      <c r="J11" s="36"/>
      <c r="K11" s="36"/>
      <c r="L11" s="36"/>
      <c r="M11" s="36"/>
      <c r="N11" s="65"/>
      <c r="O11" s="36"/>
    </row>
    <row r="12" spans="1:15" s="53" customFormat="1" ht="15" customHeight="1" outlineLevel="1" x14ac:dyDescent="0.25">
      <c r="B12" s="64" t="s">
        <v>73</v>
      </c>
      <c r="C12" s="64"/>
      <c r="D12" s="73">
        <v>1780</v>
      </c>
      <c r="E12" s="73"/>
      <c r="F12" s="73">
        <v>1601</v>
      </c>
      <c r="G12" s="73">
        <v>123</v>
      </c>
      <c r="H12" s="73">
        <v>56</v>
      </c>
      <c r="I12" s="73"/>
      <c r="J12" s="73">
        <v>110</v>
      </c>
      <c r="K12" s="73">
        <v>513</v>
      </c>
      <c r="L12" s="73">
        <v>1151</v>
      </c>
      <c r="M12" s="73">
        <v>6</v>
      </c>
      <c r="N12" s="73"/>
      <c r="O12" s="73">
        <v>16</v>
      </c>
    </row>
    <row r="13" spans="1:15" s="53" customFormat="1" ht="15" customHeight="1" outlineLevel="1" x14ac:dyDescent="0.25">
      <c r="B13" s="64" t="s">
        <v>12</v>
      </c>
      <c r="C13" s="64"/>
      <c r="D13" s="73">
        <v>181</v>
      </c>
      <c r="E13" s="73"/>
      <c r="F13" s="73">
        <v>120</v>
      </c>
      <c r="G13" s="73">
        <v>48</v>
      </c>
      <c r="H13" s="73">
        <v>13</v>
      </c>
      <c r="I13" s="73"/>
      <c r="J13" s="73">
        <v>2</v>
      </c>
      <c r="K13" s="73">
        <v>21</v>
      </c>
      <c r="L13" s="73">
        <v>45</v>
      </c>
      <c r="M13" s="73">
        <v>113</v>
      </c>
      <c r="N13" s="73"/>
      <c r="O13" s="73">
        <v>140</v>
      </c>
    </row>
    <row r="14" spans="1:15" s="53" customFormat="1" ht="15" customHeight="1" outlineLevel="1" x14ac:dyDescent="0.25">
      <c r="B14" s="64" t="s">
        <v>86</v>
      </c>
      <c r="C14" s="64"/>
      <c r="D14" s="73">
        <v>8622</v>
      </c>
      <c r="E14" s="73"/>
      <c r="F14" s="73">
        <v>2775</v>
      </c>
      <c r="G14" s="73">
        <v>1569</v>
      </c>
      <c r="H14" s="73">
        <v>4278</v>
      </c>
      <c r="I14" s="73"/>
      <c r="J14" s="73">
        <v>1778</v>
      </c>
      <c r="K14" s="73">
        <v>1857</v>
      </c>
      <c r="L14" s="73">
        <v>3926</v>
      </c>
      <c r="M14" s="73">
        <v>1061</v>
      </c>
      <c r="N14" s="73"/>
      <c r="O14" s="73">
        <v>442</v>
      </c>
    </row>
    <row r="15" spans="1:15" s="53" customFormat="1" ht="15" customHeight="1" outlineLevel="1" x14ac:dyDescent="0.25">
      <c r="B15" s="64" t="s">
        <v>59</v>
      </c>
      <c r="C15" s="64"/>
      <c r="D15" s="73">
        <v>3</v>
      </c>
      <c r="E15" s="73"/>
      <c r="F15" s="73">
        <v>3</v>
      </c>
      <c r="G15" s="73">
        <v>0</v>
      </c>
      <c r="H15" s="73">
        <v>0</v>
      </c>
      <c r="I15" s="73"/>
      <c r="J15" s="73">
        <v>0</v>
      </c>
      <c r="K15" s="73">
        <v>0</v>
      </c>
      <c r="L15" s="73">
        <v>1</v>
      </c>
      <c r="M15" s="73">
        <v>2</v>
      </c>
      <c r="N15" s="73"/>
      <c r="O15" s="73">
        <v>0</v>
      </c>
    </row>
    <row r="16" spans="1:15" s="53" customFormat="1" ht="21" customHeight="1" x14ac:dyDescent="0.25">
      <c r="B16" s="12" t="s">
        <v>48</v>
      </c>
      <c r="C16" s="32"/>
      <c r="D16" s="66">
        <v>10586</v>
      </c>
      <c r="E16" s="44"/>
      <c r="F16" s="69">
        <v>4499</v>
      </c>
      <c r="G16" s="69">
        <v>1740</v>
      </c>
      <c r="H16" s="69">
        <v>4347</v>
      </c>
      <c r="I16" s="67"/>
      <c r="J16" s="66">
        <v>1890</v>
      </c>
      <c r="K16" s="66">
        <v>2391</v>
      </c>
      <c r="L16" s="66">
        <v>5123</v>
      </c>
      <c r="M16" s="66">
        <v>1182</v>
      </c>
      <c r="N16" s="72"/>
      <c r="O16" s="66">
        <v>598</v>
      </c>
    </row>
    <row r="17" spans="2:15" ht="2.25" customHeight="1" x14ac:dyDescent="0.25">
      <c r="B17" s="14"/>
      <c r="C17" s="42"/>
      <c r="D17" s="36"/>
      <c r="E17" s="45"/>
      <c r="F17" s="36"/>
      <c r="G17" s="36"/>
      <c r="H17" s="36"/>
      <c r="I17" s="68"/>
      <c r="J17" s="36"/>
      <c r="K17" s="36"/>
      <c r="L17" s="36"/>
      <c r="M17" s="36"/>
      <c r="N17" s="65"/>
      <c r="O17" s="36"/>
    </row>
    <row r="18" spans="2:15" s="53" customFormat="1" ht="21" customHeight="1" x14ac:dyDescent="0.25">
      <c r="B18" s="12" t="s">
        <v>49</v>
      </c>
      <c r="C18" s="32"/>
      <c r="D18" s="66">
        <v>2021</v>
      </c>
      <c r="E18" s="44"/>
      <c r="F18" s="69">
        <v>799</v>
      </c>
      <c r="G18" s="69">
        <v>1068</v>
      </c>
      <c r="H18" s="69">
        <v>154</v>
      </c>
      <c r="I18" s="67"/>
      <c r="J18" s="66">
        <v>147</v>
      </c>
      <c r="K18" s="66">
        <v>236</v>
      </c>
      <c r="L18" s="66">
        <v>523</v>
      </c>
      <c r="M18" s="66">
        <v>1115</v>
      </c>
      <c r="N18" s="72"/>
      <c r="O18" s="66">
        <v>690</v>
      </c>
    </row>
    <row r="19" spans="2:15" ht="2.25" customHeight="1" x14ac:dyDescent="0.25">
      <c r="B19" s="14"/>
      <c r="C19" s="42"/>
      <c r="D19" s="36"/>
      <c r="E19" s="45"/>
      <c r="F19" s="36"/>
      <c r="G19" s="36"/>
      <c r="H19" s="36"/>
      <c r="I19" s="68"/>
      <c r="J19" s="36"/>
      <c r="K19" s="36"/>
      <c r="L19" s="36"/>
      <c r="M19" s="36"/>
      <c r="N19" s="65"/>
      <c r="O19" s="36"/>
    </row>
    <row r="20" spans="2:15" s="53" customFormat="1" ht="21" customHeight="1" x14ac:dyDescent="0.25">
      <c r="B20" s="12" t="s">
        <v>46</v>
      </c>
      <c r="C20" s="32"/>
      <c r="D20" s="66">
        <v>3941</v>
      </c>
      <c r="E20" s="44"/>
      <c r="F20" s="69">
        <v>657</v>
      </c>
      <c r="G20" s="69">
        <v>734</v>
      </c>
      <c r="H20" s="69">
        <v>2550</v>
      </c>
      <c r="I20" s="67"/>
      <c r="J20" s="66">
        <v>223</v>
      </c>
      <c r="K20" s="66">
        <v>348</v>
      </c>
      <c r="L20" s="66">
        <v>1789</v>
      </c>
      <c r="M20" s="66">
        <v>1581</v>
      </c>
      <c r="N20" s="72"/>
      <c r="O20" s="66">
        <v>1898</v>
      </c>
    </row>
    <row r="21" spans="2:15" ht="2.25" customHeight="1" x14ac:dyDescent="0.25">
      <c r="B21" s="14"/>
      <c r="C21" s="42"/>
      <c r="D21" s="36"/>
      <c r="E21" s="45"/>
      <c r="F21" s="36"/>
      <c r="G21" s="36"/>
      <c r="H21" s="36"/>
      <c r="I21" s="68"/>
      <c r="J21" s="36"/>
      <c r="K21" s="36"/>
      <c r="L21" s="36"/>
      <c r="M21" s="36"/>
      <c r="N21" s="65"/>
      <c r="O21" s="36"/>
    </row>
    <row r="22" spans="2:15" s="53" customFormat="1" ht="15" customHeight="1" outlineLevel="1" x14ac:dyDescent="0.25">
      <c r="B22" s="64" t="s">
        <v>14</v>
      </c>
      <c r="C22" s="64"/>
      <c r="D22" s="73">
        <v>140</v>
      </c>
      <c r="E22" s="73"/>
      <c r="F22" s="73">
        <v>27</v>
      </c>
      <c r="G22" s="73">
        <v>46</v>
      </c>
      <c r="H22" s="73">
        <v>67</v>
      </c>
      <c r="I22" s="73"/>
      <c r="J22" s="73">
        <v>73</v>
      </c>
      <c r="K22" s="73">
        <v>2</v>
      </c>
      <c r="L22" s="73">
        <v>40</v>
      </c>
      <c r="M22" s="73">
        <v>25</v>
      </c>
      <c r="N22" s="73"/>
      <c r="O22" s="73">
        <v>30</v>
      </c>
    </row>
    <row r="23" spans="2:15" s="53" customFormat="1" ht="15" customHeight="1" outlineLevel="1" x14ac:dyDescent="0.25">
      <c r="B23" s="64" t="s">
        <v>18</v>
      </c>
      <c r="C23" s="64"/>
      <c r="D23" s="73">
        <v>25</v>
      </c>
      <c r="E23" s="73"/>
      <c r="F23" s="73">
        <v>3</v>
      </c>
      <c r="G23" s="73">
        <v>13</v>
      </c>
      <c r="H23" s="73">
        <v>9</v>
      </c>
      <c r="I23" s="73"/>
      <c r="J23" s="73">
        <v>1</v>
      </c>
      <c r="K23" s="73">
        <v>1</v>
      </c>
      <c r="L23" s="73">
        <v>3</v>
      </c>
      <c r="M23" s="73">
        <v>20</v>
      </c>
      <c r="N23" s="73"/>
      <c r="O23" s="73">
        <v>10</v>
      </c>
    </row>
    <row r="24" spans="2:15" s="53" customFormat="1" ht="15" customHeight="1" outlineLevel="1" x14ac:dyDescent="0.25">
      <c r="B24" s="64" t="s">
        <v>17</v>
      </c>
      <c r="C24" s="64"/>
      <c r="D24" s="73">
        <v>18</v>
      </c>
      <c r="E24" s="73"/>
      <c r="F24" s="73">
        <v>5</v>
      </c>
      <c r="G24" s="73">
        <v>10</v>
      </c>
      <c r="H24" s="73">
        <v>3</v>
      </c>
      <c r="I24" s="73"/>
      <c r="J24" s="73">
        <v>6</v>
      </c>
      <c r="K24" s="73">
        <v>4</v>
      </c>
      <c r="L24" s="73">
        <v>6</v>
      </c>
      <c r="M24" s="73">
        <v>2</v>
      </c>
      <c r="N24" s="73"/>
      <c r="O24" s="73">
        <v>3</v>
      </c>
    </row>
    <row r="25" spans="2:15" s="53" customFormat="1" ht="15" customHeight="1" outlineLevel="1" x14ac:dyDescent="0.25">
      <c r="B25" s="64" t="s">
        <v>35</v>
      </c>
      <c r="C25" s="64"/>
      <c r="D25" s="73">
        <v>7726</v>
      </c>
      <c r="E25" s="73"/>
      <c r="F25" s="73">
        <v>3851</v>
      </c>
      <c r="G25" s="73">
        <v>3773</v>
      </c>
      <c r="H25" s="73">
        <v>102</v>
      </c>
      <c r="I25" s="73"/>
      <c r="J25" s="73">
        <v>933</v>
      </c>
      <c r="K25" s="73">
        <v>480</v>
      </c>
      <c r="L25" s="73">
        <v>1145</v>
      </c>
      <c r="M25" s="73">
        <v>5168</v>
      </c>
      <c r="N25" s="73"/>
      <c r="O25" s="73">
        <v>4846</v>
      </c>
    </row>
    <row r="26" spans="2:15" s="53" customFormat="1" ht="15" customHeight="1" outlineLevel="1" x14ac:dyDescent="0.25">
      <c r="B26" s="64" t="s">
        <v>72</v>
      </c>
      <c r="C26" s="64"/>
      <c r="D26" s="73">
        <v>6</v>
      </c>
      <c r="E26" s="73"/>
      <c r="F26" s="73">
        <v>0</v>
      </c>
      <c r="G26" s="73">
        <v>4</v>
      </c>
      <c r="H26" s="73">
        <v>2</v>
      </c>
      <c r="I26" s="73"/>
      <c r="J26" s="73">
        <v>5</v>
      </c>
      <c r="K26" s="73">
        <v>1</v>
      </c>
      <c r="L26" s="73">
        <v>0</v>
      </c>
      <c r="M26" s="73">
        <v>0</v>
      </c>
      <c r="N26" s="73"/>
      <c r="O26" s="73">
        <v>1</v>
      </c>
    </row>
    <row r="27" spans="2:15" s="53" customFormat="1" ht="15" customHeight="1" outlineLevel="1" x14ac:dyDescent="0.25">
      <c r="B27" s="64" t="s">
        <v>16</v>
      </c>
      <c r="C27" s="64"/>
      <c r="D27" s="73">
        <v>650</v>
      </c>
      <c r="E27" s="73"/>
      <c r="F27" s="73">
        <v>401</v>
      </c>
      <c r="G27" s="73">
        <v>217</v>
      </c>
      <c r="H27" s="73">
        <v>32</v>
      </c>
      <c r="I27" s="73"/>
      <c r="J27" s="73">
        <v>117</v>
      </c>
      <c r="K27" s="73">
        <v>86</v>
      </c>
      <c r="L27" s="73">
        <v>134</v>
      </c>
      <c r="M27" s="73">
        <v>309</v>
      </c>
      <c r="N27" s="73"/>
      <c r="O27" s="73">
        <v>75</v>
      </c>
    </row>
    <row r="28" spans="2:15" s="53" customFormat="1" ht="21" customHeight="1" x14ac:dyDescent="0.25">
      <c r="B28" s="12" t="s">
        <v>50</v>
      </c>
      <c r="C28" s="32"/>
      <c r="D28" s="66">
        <v>8565</v>
      </c>
      <c r="E28" s="44"/>
      <c r="F28" s="69">
        <v>4287</v>
      </c>
      <c r="G28" s="69">
        <v>4063</v>
      </c>
      <c r="H28" s="69">
        <v>215</v>
      </c>
      <c r="I28" s="67"/>
      <c r="J28" s="66">
        <v>1135</v>
      </c>
      <c r="K28" s="66">
        <v>574</v>
      </c>
      <c r="L28" s="66">
        <v>1328</v>
      </c>
      <c r="M28" s="66">
        <v>5524</v>
      </c>
      <c r="N28" s="72"/>
      <c r="O28" s="66">
        <v>4965</v>
      </c>
    </row>
    <row r="29" spans="2:15" ht="2.25" customHeight="1" x14ac:dyDescent="0.25">
      <c r="B29" s="14"/>
      <c r="C29" s="42"/>
      <c r="D29" s="36"/>
      <c r="E29" s="45"/>
      <c r="F29" s="36"/>
      <c r="G29" s="36"/>
      <c r="H29" s="36"/>
      <c r="I29" s="68"/>
      <c r="J29" s="36"/>
      <c r="K29" s="36"/>
      <c r="L29" s="36"/>
      <c r="M29" s="36"/>
      <c r="N29" s="65"/>
      <c r="O29" s="36"/>
    </row>
    <row r="30" spans="2:15" s="53" customFormat="1" ht="21" customHeight="1" x14ac:dyDescent="0.25">
      <c r="B30" s="12" t="s">
        <v>53</v>
      </c>
      <c r="C30" s="32"/>
      <c r="D30" s="13">
        <v>0</v>
      </c>
      <c r="E30" s="44"/>
      <c r="F30" s="13">
        <v>0</v>
      </c>
      <c r="G30" s="13">
        <v>0</v>
      </c>
      <c r="H30" s="13">
        <v>0</v>
      </c>
      <c r="I30" s="67"/>
      <c r="J30" s="13">
        <v>0</v>
      </c>
      <c r="K30" s="13">
        <v>0</v>
      </c>
      <c r="L30" s="13">
        <v>0</v>
      </c>
      <c r="M30" s="13">
        <v>0</v>
      </c>
      <c r="N30" s="72"/>
      <c r="O30" s="13">
        <v>0</v>
      </c>
    </row>
    <row r="31" spans="2:15" ht="2.25" customHeight="1" x14ac:dyDescent="0.25">
      <c r="B31" s="14"/>
      <c r="C31" s="42"/>
      <c r="D31" s="36"/>
      <c r="E31" s="45"/>
      <c r="F31" s="36"/>
      <c r="G31" s="36"/>
      <c r="H31" s="36"/>
      <c r="I31" s="68"/>
      <c r="J31" s="36"/>
      <c r="K31" s="36"/>
      <c r="L31" s="36"/>
      <c r="M31" s="36"/>
      <c r="N31" s="65"/>
      <c r="O31" s="36"/>
    </row>
    <row r="32" spans="2:15" s="53" customFormat="1" ht="21" customHeight="1" x14ac:dyDescent="0.25">
      <c r="B32" s="17" t="s">
        <v>23</v>
      </c>
      <c r="C32" s="32"/>
      <c r="D32" s="70">
        <v>25775</v>
      </c>
      <c r="E32" s="44"/>
      <c r="F32" s="71">
        <v>10504</v>
      </c>
      <c r="G32" s="71">
        <v>7949</v>
      </c>
      <c r="H32" s="71">
        <v>7322</v>
      </c>
      <c r="I32" s="67"/>
      <c r="J32" s="70">
        <v>3430</v>
      </c>
      <c r="K32" s="70">
        <v>3591</v>
      </c>
      <c r="L32" s="70">
        <v>8995</v>
      </c>
      <c r="M32" s="70">
        <v>9755</v>
      </c>
      <c r="N32" s="72"/>
      <c r="O32" s="70">
        <v>8454</v>
      </c>
    </row>
    <row r="33" spans="1:15" ht="2.25" customHeight="1" x14ac:dyDescent="0.25">
      <c r="B33" s="14"/>
      <c r="C33" s="42"/>
      <c r="D33" s="14"/>
      <c r="E33" s="42"/>
      <c r="F33" s="15"/>
      <c r="G33" s="15"/>
      <c r="H33" s="15"/>
      <c r="I33" s="29"/>
      <c r="J33" s="14"/>
      <c r="K33" s="14"/>
      <c r="L33" s="14"/>
      <c r="M33" s="14"/>
      <c r="O33" s="14"/>
    </row>
    <row r="35" spans="1:15" s="59" customFormat="1" ht="15" customHeight="1" x14ac:dyDescent="0.25">
      <c r="B35" s="19" t="s">
        <v>85</v>
      </c>
      <c r="C35" s="60"/>
      <c r="D35" s="60"/>
      <c r="E35" s="61"/>
      <c r="F35" s="62"/>
      <c r="G35" s="62"/>
      <c r="H35" s="62"/>
      <c r="I35" s="63"/>
      <c r="J35" s="63"/>
      <c r="K35" s="63"/>
    </row>
    <row r="36" spans="1:15" ht="24" customHeight="1" x14ac:dyDescent="0.25">
      <c r="A36" s="7" t="s">
        <v>19</v>
      </c>
      <c r="B36" s="83" t="s">
        <v>38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5" ht="16.8" customHeight="1" x14ac:dyDescent="0.25">
      <c r="A37" s="7" t="s">
        <v>20</v>
      </c>
      <c r="B37" s="83" t="s">
        <v>36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</row>
  </sheetData>
  <mergeCells count="7">
    <mergeCell ref="O4:O6"/>
    <mergeCell ref="B36:O36"/>
    <mergeCell ref="B4:B6"/>
    <mergeCell ref="F4:H4"/>
    <mergeCell ref="B37:N37"/>
    <mergeCell ref="D4:D6"/>
    <mergeCell ref="J4:M4"/>
  </mergeCells>
  <printOptions horizontalCentered="1"/>
  <pageMargins left="0.31496062992125984" right="0.31496062992125984" top="0.39370078740157483" bottom="0.27559055118110237" header="0.31496062992125984" footer="0.31496062992125984"/>
  <pageSetup paperSize="9" fitToHeight="0" orientation="landscape" r:id="rId1"/>
  <ignoredErrors>
    <ignoredError sqref="A36:A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9668-5789-465E-8466-C729D0B25C98}">
  <sheetPr>
    <tabColor rgb="FF92D050"/>
    <pageSetUpPr fitToPage="1"/>
  </sheetPr>
  <dimension ref="A1:H36"/>
  <sheetViews>
    <sheetView showGridLines="0" zoomScale="110" zoomScaleNormal="110" workbookViewId="0">
      <selection sqref="A1:G1"/>
    </sheetView>
  </sheetViews>
  <sheetFormatPr defaultColWidth="9.109375" defaultRowHeight="13.2" outlineLevelRow="1" x14ac:dyDescent="0.25"/>
  <cols>
    <col min="1" max="1" width="1.5546875" style="1" customWidth="1"/>
    <col min="2" max="2" width="48.33203125" style="1" customWidth="1"/>
    <col min="3" max="3" width="0.5546875" style="39" customWidth="1"/>
    <col min="4" max="7" width="14.5546875" style="1" customWidth="1"/>
    <col min="8" max="8" width="0.5546875" style="1" customWidth="1"/>
    <col min="9" max="234" width="9.109375" style="1"/>
    <col min="235" max="235" width="1.5546875" style="1" customWidth="1"/>
    <col min="236" max="236" width="40.44140625" style="1" customWidth="1"/>
    <col min="237" max="237" width="0.5546875" style="1" customWidth="1"/>
    <col min="238" max="242" width="9.6640625" style="1" customWidth="1"/>
    <col min="243" max="243" width="0.5546875" style="1" customWidth="1"/>
    <col min="244" max="248" width="9.6640625" style="1" customWidth="1"/>
    <col min="249" max="249" width="2.109375" style="1" customWidth="1"/>
    <col min="250" max="251" width="11.6640625" style="1" customWidth="1"/>
    <col min="252" max="254" width="9.109375" style="1"/>
    <col min="255" max="255" width="0.5546875" style="1" customWidth="1"/>
    <col min="256" max="490" width="9.109375" style="1"/>
    <col min="491" max="491" width="1.5546875" style="1" customWidth="1"/>
    <col min="492" max="492" width="40.44140625" style="1" customWidth="1"/>
    <col min="493" max="493" width="0.5546875" style="1" customWidth="1"/>
    <col min="494" max="498" width="9.6640625" style="1" customWidth="1"/>
    <col min="499" max="499" width="0.5546875" style="1" customWidth="1"/>
    <col min="500" max="504" width="9.6640625" style="1" customWidth="1"/>
    <col min="505" max="505" width="2.109375" style="1" customWidth="1"/>
    <col min="506" max="507" width="11.6640625" style="1" customWidth="1"/>
    <col min="508" max="510" width="9.109375" style="1"/>
    <col min="511" max="511" width="0.5546875" style="1" customWidth="1"/>
    <col min="512" max="746" width="9.109375" style="1"/>
    <col min="747" max="747" width="1.5546875" style="1" customWidth="1"/>
    <col min="748" max="748" width="40.44140625" style="1" customWidth="1"/>
    <col min="749" max="749" width="0.5546875" style="1" customWidth="1"/>
    <col min="750" max="754" width="9.6640625" style="1" customWidth="1"/>
    <col min="755" max="755" width="0.5546875" style="1" customWidth="1"/>
    <col min="756" max="760" width="9.6640625" style="1" customWidth="1"/>
    <col min="761" max="761" width="2.109375" style="1" customWidth="1"/>
    <col min="762" max="763" width="11.6640625" style="1" customWidth="1"/>
    <col min="764" max="766" width="9.109375" style="1"/>
    <col min="767" max="767" width="0.5546875" style="1" customWidth="1"/>
    <col min="768" max="1002" width="9.109375" style="1"/>
    <col min="1003" max="1003" width="1.5546875" style="1" customWidth="1"/>
    <col min="1004" max="1004" width="40.44140625" style="1" customWidth="1"/>
    <col min="1005" max="1005" width="0.5546875" style="1" customWidth="1"/>
    <col min="1006" max="1010" width="9.6640625" style="1" customWidth="1"/>
    <col min="1011" max="1011" width="0.5546875" style="1" customWidth="1"/>
    <col min="1012" max="1016" width="9.6640625" style="1" customWidth="1"/>
    <col min="1017" max="1017" width="2.109375" style="1" customWidth="1"/>
    <col min="1018" max="1019" width="11.6640625" style="1" customWidth="1"/>
    <col min="1020" max="1022" width="9.109375" style="1"/>
    <col min="1023" max="1023" width="0.5546875" style="1" customWidth="1"/>
    <col min="1024" max="1258" width="9.109375" style="1"/>
    <col min="1259" max="1259" width="1.5546875" style="1" customWidth="1"/>
    <col min="1260" max="1260" width="40.44140625" style="1" customWidth="1"/>
    <col min="1261" max="1261" width="0.5546875" style="1" customWidth="1"/>
    <col min="1262" max="1266" width="9.6640625" style="1" customWidth="1"/>
    <col min="1267" max="1267" width="0.5546875" style="1" customWidth="1"/>
    <col min="1268" max="1272" width="9.6640625" style="1" customWidth="1"/>
    <col min="1273" max="1273" width="2.109375" style="1" customWidth="1"/>
    <col min="1274" max="1275" width="11.6640625" style="1" customWidth="1"/>
    <col min="1276" max="1278" width="9.109375" style="1"/>
    <col min="1279" max="1279" width="0.5546875" style="1" customWidth="1"/>
    <col min="1280" max="1514" width="9.109375" style="1"/>
    <col min="1515" max="1515" width="1.5546875" style="1" customWidth="1"/>
    <col min="1516" max="1516" width="40.44140625" style="1" customWidth="1"/>
    <col min="1517" max="1517" width="0.5546875" style="1" customWidth="1"/>
    <col min="1518" max="1522" width="9.6640625" style="1" customWidth="1"/>
    <col min="1523" max="1523" width="0.5546875" style="1" customWidth="1"/>
    <col min="1524" max="1528" width="9.6640625" style="1" customWidth="1"/>
    <col min="1529" max="1529" width="2.109375" style="1" customWidth="1"/>
    <col min="1530" max="1531" width="11.6640625" style="1" customWidth="1"/>
    <col min="1532" max="1534" width="9.109375" style="1"/>
    <col min="1535" max="1535" width="0.5546875" style="1" customWidth="1"/>
    <col min="1536" max="1770" width="9.109375" style="1"/>
    <col min="1771" max="1771" width="1.5546875" style="1" customWidth="1"/>
    <col min="1772" max="1772" width="40.44140625" style="1" customWidth="1"/>
    <col min="1773" max="1773" width="0.5546875" style="1" customWidth="1"/>
    <col min="1774" max="1778" width="9.6640625" style="1" customWidth="1"/>
    <col min="1779" max="1779" width="0.5546875" style="1" customWidth="1"/>
    <col min="1780" max="1784" width="9.6640625" style="1" customWidth="1"/>
    <col min="1785" max="1785" width="2.109375" style="1" customWidth="1"/>
    <col min="1786" max="1787" width="11.6640625" style="1" customWidth="1"/>
    <col min="1788" max="1790" width="9.109375" style="1"/>
    <col min="1791" max="1791" width="0.5546875" style="1" customWidth="1"/>
    <col min="1792" max="2026" width="9.109375" style="1"/>
    <col min="2027" max="2027" width="1.5546875" style="1" customWidth="1"/>
    <col min="2028" max="2028" width="40.44140625" style="1" customWidth="1"/>
    <col min="2029" max="2029" width="0.5546875" style="1" customWidth="1"/>
    <col min="2030" max="2034" width="9.6640625" style="1" customWidth="1"/>
    <col min="2035" max="2035" width="0.5546875" style="1" customWidth="1"/>
    <col min="2036" max="2040" width="9.6640625" style="1" customWidth="1"/>
    <col min="2041" max="2041" width="2.109375" style="1" customWidth="1"/>
    <col min="2042" max="2043" width="11.6640625" style="1" customWidth="1"/>
    <col min="2044" max="2046" width="9.109375" style="1"/>
    <col min="2047" max="2047" width="0.5546875" style="1" customWidth="1"/>
    <col min="2048" max="2282" width="9.109375" style="1"/>
    <col min="2283" max="2283" width="1.5546875" style="1" customWidth="1"/>
    <col min="2284" max="2284" width="40.44140625" style="1" customWidth="1"/>
    <col min="2285" max="2285" width="0.5546875" style="1" customWidth="1"/>
    <col min="2286" max="2290" width="9.6640625" style="1" customWidth="1"/>
    <col min="2291" max="2291" width="0.5546875" style="1" customWidth="1"/>
    <col min="2292" max="2296" width="9.6640625" style="1" customWidth="1"/>
    <col min="2297" max="2297" width="2.109375" style="1" customWidth="1"/>
    <col min="2298" max="2299" width="11.6640625" style="1" customWidth="1"/>
    <col min="2300" max="2302" width="9.109375" style="1"/>
    <col min="2303" max="2303" width="0.5546875" style="1" customWidth="1"/>
    <col min="2304" max="2538" width="9.109375" style="1"/>
    <col min="2539" max="2539" width="1.5546875" style="1" customWidth="1"/>
    <col min="2540" max="2540" width="40.44140625" style="1" customWidth="1"/>
    <col min="2541" max="2541" width="0.5546875" style="1" customWidth="1"/>
    <col min="2542" max="2546" width="9.6640625" style="1" customWidth="1"/>
    <col min="2547" max="2547" width="0.5546875" style="1" customWidth="1"/>
    <col min="2548" max="2552" width="9.6640625" style="1" customWidth="1"/>
    <col min="2553" max="2553" width="2.109375" style="1" customWidth="1"/>
    <col min="2554" max="2555" width="11.6640625" style="1" customWidth="1"/>
    <col min="2556" max="2558" width="9.109375" style="1"/>
    <col min="2559" max="2559" width="0.5546875" style="1" customWidth="1"/>
    <col min="2560" max="2794" width="9.109375" style="1"/>
    <col min="2795" max="2795" width="1.5546875" style="1" customWidth="1"/>
    <col min="2796" max="2796" width="40.44140625" style="1" customWidth="1"/>
    <col min="2797" max="2797" width="0.5546875" style="1" customWidth="1"/>
    <col min="2798" max="2802" width="9.6640625" style="1" customWidth="1"/>
    <col min="2803" max="2803" width="0.5546875" style="1" customWidth="1"/>
    <col min="2804" max="2808" width="9.6640625" style="1" customWidth="1"/>
    <col min="2809" max="2809" width="2.109375" style="1" customWidth="1"/>
    <col min="2810" max="2811" width="11.6640625" style="1" customWidth="1"/>
    <col min="2812" max="2814" width="9.109375" style="1"/>
    <col min="2815" max="2815" width="0.5546875" style="1" customWidth="1"/>
    <col min="2816" max="3050" width="9.109375" style="1"/>
    <col min="3051" max="3051" width="1.5546875" style="1" customWidth="1"/>
    <col min="3052" max="3052" width="40.44140625" style="1" customWidth="1"/>
    <col min="3053" max="3053" width="0.5546875" style="1" customWidth="1"/>
    <col min="3054" max="3058" width="9.6640625" style="1" customWidth="1"/>
    <col min="3059" max="3059" width="0.5546875" style="1" customWidth="1"/>
    <col min="3060" max="3064" width="9.6640625" style="1" customWidth="1"/>
    <col min="3065" max="3065" width="2.109375" style="1" customWidth="1"/>
    <col min="3066" max="3067" width="11.6640625" style="1" customWidth="1"/>
    <col min="3068" max="3070" width="9.109375" style="1"/>
    <col min="3071" max="3071" width="0.5546875" style="1" customWidth="1"/>
    <col min="3072" max="3306" width="9.109375" style="1"/>
    <col min="3307" max="3307" width="1.5546875" style="1" customWidth="1"/>
    <col min="3308" max="3308" width="40.44140625" style="1" customWidth="1"/>
    <col min="3309" max="3309" width="0.5546875" style="1" customWidth="1"/>
    <col min="3310" max="3314" width="9.6640625" style="1" customWidth="1"/>
    <col min="3315" max="3315" width="0.5546875" style="1" customWidth="1"/>
    <col min="3316" max="3320" width="9.6640625" style="1" customWidth="1"/>
    <col min="3321" max="3321" width="2.109375" style="1" customWidth="1"/>
    <col min="3322" max="3323" width="11.6640625" style="1" customWidth="1"/>
    <col min="3324" max="3326" width="9.109375" style="1"/>
    <col min="3327" max="3327" width="0.5546875" style="1" customWidth="1"/>
    <col min="3328" max="3562" width="9.109375" style="1"/>
    <col min="3563" max="3563" width="1.5546875" style="1" customWidth="1"/>
    <col min="3564" max="3564" width="40.44140625" style="1" customWidth="1"/>
    <col min="3565" max="3565" width="0.5546875" style="1" customWidth="1"/>
    <col min="3566" max="3570" width="9.6640625" style="1" customWidth="1"/>
    <col min="3571" max="3571" width="0.5546875" style="1" customWidth="1"/>
    <col min="3572" max="3576" width="9.6640625" style="1" customWidth="1"/>
    <col min="3577" max="3577" width="2.109375" style="1" customWidth="1"/>
    <col min="3578" max="3579" width="11.6640625" style="1" customWidth="1"/>
    <col min="3580" max="3582" width="9.109375" style="1"/>
    <col min="3583" max="3583" width="0.5546875" style="1" customWidth="1"/>
    <col min="3584" max="3818" width="9.109375" style="1"/>
    <col min="3819" max="3819" width="1.5546875" style="1" customWidth="1"/>
    <col min="3820" max="3820" width="40.44140625" style="1" customWidth="1"/>
    <col min="3821" max="3821" width="0.5546875" style="1" customWidth="1"/>
    <col min="3822" max="3826" width="9.6640625" style="1" customWidth="1"/>
    <col min="3827" max="3827" width="0.5546875" style="1" customWidth="1"/>
    <col min="3828" max="3832" width="9.6640625" style="1" customWidth="1"/>
    <col min="3833" max="3833" width="2.109375" style="1" customWidth="1"/>
    <col min="3834" max="3835" width="11.6640625" style="1" customWidth="1"/>
    <col min="3836" max="3838" width="9.109375" style="1"/>
    <col min="3839" max="3839" width="0.5546875" style="1" customWidth="1"/>
    <col min="3840" max="4074" width="9.109375" style="1"/>
    <col min="4075" max="4075" width="1.5546875" style="1" customWidth="1"/>
    <col min="4076" max="4076" width="40.44140625" style="1" customWidth="1"/>
    <col min="4077" max="4077" width="0.5546875" style="1" customWidth="1"/>
    <col min="4078" max="4082" width="9.6640625" style="1" customWidth="1"/>
    <col min="4083" max="4083" width="0.5546875" style="1" customWidth="1"/>
    <col min="4084" max="4088" width="9.6640625" style="1" customWidth="1"/>
    <col min="4089" max="4089" width="2.109375" style="1" customWidth="1"/>
    <col min="4090" max="4091" width="11.6640625" style="1" customWidth="1"/>
    <col min="4092" max="4094" width="9.109375" style="1"/>
    <col min="4095" max="4095" width="0.5546875" style="1" customWidth="1"/>
    <col min="4096" max="4330" width="9.109375" style="1"/>
    <col min="4331" max="4331" width="1.5546875" style="1" customWidth="1"/>
    <col min="4332" max="4332" width="40.44140625" style="1" customWidth="1"/>
    <col min="4333" max="4333" width="0.5546875" style="1" customWidth="1"/>
    <col min="4334" max="4338" width="9.6640625" style="1" customWidth="1"/>
    <col min="4339" max="4339" width="0.5546875" style="1" customWidth="1"/>
    <col min="4340" max="4344" width="9.6640625" style="1" customWidth="1"/>
    <col min="4345" max="4345" width="2.109375" style="1" customWidth="1"/>
    <col min="4346" max="4347" width="11.6640625" style="1" customWidth="1"/>
    <col min="4348" max="4350" width="9.109375" style="1"/>
    <col min="4351" max="4351" width="0.5546875" style="1" customWidth="1"/>
    <col min="4352" max="4586" width="9.109375" style="1"/>
    <col min="4587" max="4587" width="1.5546875" style="1" customWidth="1"/>
    <col min="4588" max="4588" width="40.44140625" style="1" customWidth="1"/>
    <col min="4589" max="4589" width="0.5546875" style="1" customWidth="1"/>
    <col min="4590" max="4594" width="9.6640625" style="1" customWidth="1"/>
    <col min="4595" max="4595" width="0.5546875" style="1" customWidth="1"/>
    <col min="4596" max="4600" width="9.6640625" style="1" customWidth="1"/>
    <col min="4601" max="4601" width="2.109375" style="1" customWidth="1"/>
    <col min="4602" max="4603" width="11.6640625" style="1" customWidth="1"/>
    <col min="4604" max="4606" width="9.109375" style="1"/>
    <col min="4607" max="4607" width="0.5546875" style="1" customWidth="1"/>
    <col min="4608" max="4842" width="9.109375" style="1"/>
    <col min="4843" max="4843" width="1.5546875" style="1" customWidth="1"/>
    <col min="4844" max="4844" width="40.44140625" style="1" customWidth="1"/>
    <col min="4845" max="4845" width="0.5546875" style="1" customWidth="1"/>
    <col min="4846" max="4850" width="9.6640625" style="1" customWidth="1"/>
    <col min="4851" max="4851" width="0.5546875" style="1" customWidth="1"/>
    <col min="4852" max="4856" width="9.6640625" style="1" customWidth="1"/>
    <col min="4857" max="4857" width="2.109375" style="1" customWidth="1"/>
    <col min="4858" max="4859" width="11.6640625" style="1" customWidth="1"/>
    <col min="4860" max="4862" width="9.109375" style="1"/>
    <col min="4863" max="4863" width="0.5546875" style="1" customWidth="1"/>
    <col min="4864" max="5098" width="9.109375" style="1"/>
    <col min="5099" max="5099" width="1.5546875" style="1" customWidth="1"/>
    <col min="5100" max="5100" width="40.44140625" style="1" customWidth="1"/>
    <col min="5101" max="5101" width="0.5546875" style="1" customWidth="1"/>
    <col min="5102" max="5106" width="9.6640625" style="1" customWidth="1"/>
    <col min="5107" max="5107" width="0.5546875" style="1" customWidth="1"/>
    <col min="5108" max="5112" width="9.6640625" style="1" customWidth="1"/>
    <col min="5113" max="5113" width="2.109375" style="1" customWidth="1"/>
    <col min="5114" max="5115" width="11.6640625" style="1" customWidth="1"/>
    <col min="5116" max="5118" width="9.109375" style="1"/>
    <col min="5119" max="5119" width="0.5546875" style="1" customWidth="1"/>
    <col min="5120" max="5354" width="9.109375" style="1"/>
    <col min="5355" max="5355" width="1.5546875" style="1" customWidth="1"/>
    <col min="5356" max="5356" width="40.44140625" style="1" customWidth="1"/>
    <col min="5357" max="5357" width="0.5546875" style="1" customWidth="1"/>
    <col min="5358" max="5362" width="9.6640625" style="1" customWidth="1"/>
    <col min="5363" max="5363" width="0.5546875" style="1" customWidth="1"/>
    <col min="5364" max="5368" width="9.6640625" style="1" customWidth="1"/>
    <col min="5369" max="5369" width="2.109375" style="1" customWidth="1"/>
    <col min="5370" max="5371" width="11.6640625" style="1" customWidth="1"/>
    <col min="5372" max="5374" width="9.109375" style="1"/>
    <col min="5375" max="5375" width="0.5546875" style="1" customWidth="1"/>
    <col min="5376" max="5610" width="9.109375" style="1"/>
    <col min="5611" max="5611" width="1.5546875" style="1" customWidth="1"/>
    <col min="5612" max="5612" width="40.44140625" style="1" customWidth="1"/>
    <col min="5613" max="5613" width="0.5546875" style="1" customWidth="1"/>
    <col min="5614" max="5618" width="9.6640625" style="1" customWidth="1"/>
    <col min="5619" max="5619" width="0.5546875" style="1" customWidth="1"/>
    <col min="5620" max="5624" width="9.6640625" style="1" customWidth="1"/>
    <col min="5625" max="5625" width="2.109375" style="1" customWidth="1"/>
    <col min="5626" max="5627" width="11.6640625" style="1" customWidth="1"/>
    <col min="5628" max="5630" width="9.109375" style="1"/>
    <col min="5631" max="5631" width="0.5546875" style="1" customWidth="1"/>
    <col min="5632" max="5866" width="9.109375" style="1"/>
    <col min="5867" max="5867" width="1.5546875" style="1" customWidth="1"/>
    <col min="5868" max="5868" width="40.44140625" style="1" customWidth="1"/>
    <col min="5869" max="5869" width="0.5546875" style="1" customWidth="1"/>
    <col min="5870" max="5874" width="9.6640625" style="1" customWidth="1"/>
    <col min="5875" max="5875" width="0.5546875" style="1" customWidth="1"/>
    <col min="5876" max="5880" width="9.6640625" style="1" customWidth="1"/>
    <col min="5881" max="5881" width="2.109375" style="1" customWidth="1"/>
    <col min="5882" max="5883" width="11.6640625" style="1" customWidth="1"/>
    <col min="5884" max="5886" width="9.109375" style="1"/>
    <col min="5887" max="5887" width="0.5546875" style="1" customWidth="1"/>
    <col min="5888" max="6122" width="9.109375" style="1"/>
    <col min="6123" max="6123" width="1.5546875" style="1" customWidth="1"/>
    <col min="6124" max="6124" width="40.44140625" style="1" customWidth="1"/>
    <col min="6125" max="6125" width="0.5546875" style="1" customWidth="1"/>
    <col min="6126" max="6130" width="9.6640625" style="1" customWidth="1"/>
    <col min="6131" max="6131" width="0.5546875" style="1" customWidth="1"/>
    <col min="6132" max="6136" width="9.6640625" style="1" customWidth="1"/>
    <col min="6137" max="6137" width="2.109375" style="1" customWidth="1"/>
    <col min="6138" max="6139" width="11.6640625" style="1" customWidth="1"/>
    <col min="6140" max="6142" width="9.109375" style="1"/>
    <col min="6143" max="6143" width="0.5546875" style="1" customWidth="1"/>
    <col min="6144" max="6378" width="9.109375" style="1"/>
    <col min="6379" max="6379" width="1.5546875" style="1" customWidth="1"/>
    <col min="6380" max="6380" width="40.44140625" style="1" customWidth="1"/>
    <col min="6381" max="6381" width="0.5546875" style="1" customWidth="1"/>
    <col min="6382" max="6386" width="9.6640625" style="1" customWidth="1"/>
    <col min="6387" max="6387" width="0.5546875" style="1" customWidth="1"/>
    <col min="6388" max="6392" width="9.6640625" style="1" customWidth="1"/>
    <col min="6393" max="6393" width="2.109375" style="1" customWidth="1"/>
    <col min="6394" max="6395" width="11.6640625" style="1" customWidth="1"/>
    <col min="6396" max="6398" width="9.109375" style="1"/>
    <col min="6399" max="6399" width="0.5546875" style="1" customWidth="1"/>
    <col min="6400" max="6634" width="9.109375" style="1"/>
    <col min="6635" max="6635" width="1.5546875" style="1" customWidth="1"/>
    <col min="6636" max="6636" width="40.44140625" style="1" customWidth="1"/>
    <col min="6637" max="6637" width="0.5546875" style="1" customWidth="1"/>
    <col min="6638" max="6642" width="9.6640625" style="1" customWidth="1"/>
    <col min="6643" max="6643" width="0.5546875" style="1" customWidth="1"/>
    <col min="6644" max="6648" width="9.6640625" style="1" customWidth="1"/>
    <col min="6649" max="6649" width="2.109375" style="1" customWidth="1"/>
    <col min="6650" max="6651" width="11.6640625" style="1" customWidth="1"/>
    <col min="6652" max="6654" width="9.109375" style="1"/>
    <col min="6655" max="6655" width="0.5546875" style="1" customWidth="1"/>
    <col min="6656" max="6890" width="9.109375" style="1"/>
    <col min="6891" max="6891" width="1.5546875" style="1" customWidth="1"/>
    <col min="6892" max="6892" width="40.44140625" style="1" customWidth="1"/>
    <col min="6893" max="6893" width="0.5546875" style="1" customWidth="1"/>
    <col min="6894" max="6898" width="9.6640625" style="1" customWidth="1"/>
    <col min="6899" max="6899" width="0.5546875" style="1" customWidth="1"/>
    <col min="6900" max="6904" width="9.6640625" style="1" customWidth="1"/>
    <col min="6905" max="6905" width="2.109375" style="1" customWidth="1"/>
    <col min="6906" max="6907" width="11.6640625" style="1" customWidth="1"/>
    <col min="6908" max="6910" width="9.109375" style="1"/>
    <col min="6911" max="6911" width="0.5546875" style="1" customWidth="1"/>
    <col min="6912" max="7146" width="9.109375" style="1"/>
    <col min="7147" max="7147" width="1.5546875" style="1" customWidth="1"/>
    <col min="7148" max="7148" width="40.44140625" style="1" customWidth="1"/>
    <col min="7149" max="7149" width="0.5546875" style="1" customWidth="1"/>
    <col min="7150" max="7154" width="9.6640625" style="1" customWidth="1"/>
    <col min="7155" max="7155" width="0.5546875" style="1" customWidth="1"/>
    <col min="7156" max="7160" width="9.6640625" style="1" customWidth="1"/>
    <col min="7161" max="7161" width="2.109375" style="1" customWidth="1"/>
    <col min="7162" max="7163" width="11.6640625" style="1" customWidth="1"/>
    <col min="7164" max="7166" width="9.109375" style="1"/>
    <col min="7167" max="7167" width="0.5546875" style="1" customWidth="1"/>
    <col min="7168" max="7402" width="9.109375" style="1"/>
    <col min="7403" max="7403" width="1.5546875" style="1" customWidth="1"/>
    <col min="7404" max="7404" width="40.44140625" style="1" customWidth="1"/>
    <col min="7405" max="7405" width="0.5546875" style="1" customWidth="1"/>
    <col min="7406" max="7410" width="9.6640625" style="1" customWidth="1"/>
    <col min="7411" max="7411" width="0.5546875" style="1" customWidth="1"/>
    <col min="7412" max="7416" width="9.6640625" style="1" customWidth="1"/>
    <col min="7417" max="7417" width="2.109375" style="1" customWidth="1"/>
    <col min="7418" max="7419" width="11.6640625" style="1" customWidth="1"/>
    <col min="7420" max="7422" width="9.109375" style="1"/>
    <col min="7423" max="7423" width="0.5546875" style="1" customWidth="1"/>
    <col min="7424" max="7658" width="9.109375" style="1"/>
    <col min="7659" max="7659" width="1.5546875" style="1" customWidth="1"/>
    <col min="7660" max="7660" width="40.44140625" style="1" customWidth="1"/>
    <col min="7661" max="7661" width="0.5546875" style="1" customWidth="1"/>
    <col min="7662" max="7666" width="9.6640625" style="1" customWidth="1"/>
    <col min="7667" max="7667" width="0.5546875" style="1" customWidth="1"/>
    <col min="7668" max="7672" width="9.6640625" style="1" customWidth="1"/>
    <col min="7673" max="7673" width="2.109375" style="1" customWidth="1"/>
    <col min="7674" max="7675" width="11.6640625" style="1" customWidth="1"/>
    <col min="7676" max="7678" width="9.109375" style="1"/>
    <col min="7679" max="7679" width="0.5546875" style="1" customWidth="1"/>
    <col min="7680" max="7914" width="9.109375" style="1"/>
    <col min="7915" max="7915" width="1.5546875" style="1" customWidth="1"/>
    <col min="7916" max="7916" width="40.44140625" style="1" customWidth="1"/>
    <col min="7917" max="7917" width="0.5546875" style="1" customWidth="1"/>
    <col min="7918" max="7922" width="9.6640625" style="1" customWidth="1"/>
    <col min="7923" max="7923" width="0.5546875" style="1" customWidth="1"/>
    <col min="7924" max="7928" width="9.6640625" style="1" customWidth="1"/>
    <col min="7929" max="7929" width="2.109375" style="1" customWidth="1"/>
    <col min="7930" max="7931" width="11.6640625" style="1" customWidth="1"/>
    <col min="7932" max="7934" width="9.109375" style="1"/>
    <col min="7935" max="7935" width="0.5546875" style="1" customWidth="1"/>
    <col min="7936" max="8170" width="9.109375" style="1"/>
    <col min="8171" max="8171" width="1.5546875" style="1" customWidth="1"/>
    <col min="8172" max="8172" width="40.44140625" style="1" customWidth="1"/>
    <col min="8173" max="8173" width="0.5546875" style="1" customWidth="1"/>
    <col min="8174" max="8178" width="9.6640625" style="1" customWidth="1"/>
    <col min="8179" max="8179" width="0.5546875" style="1" customWidth="1"/>
    <col min="8180" max="8184" width="9.6640625" style="1" customWidth="1"/>
    <col min="8185" max="8185" width="2.109375" style="1" customWidth="1"/>
    <col min="8186" max="8187" width="11.6640625" style="1" customWidth="1"/>
    <col min="8188" max="8190" width="9.109375" style="1"/>
    <col min="8191" max="8191" width="0.5546875" style="1" customWidth="1"/>
    <col min="8192" max="8426" width="9.109375" style="1"/>
    <col min="8427" max="8427" width="1.5546875" style="1" customWidth="1"/>
    <col min="8428" max="8428" width="40.44140625" style="1" customWidth="1"/>
    <col min="8429" max="8429" width="0.5546875" style="1" customWidth="1"/>
    <col min="8430" max="8434" width="9.6640625" style="1" customWidth="1"/>
    <col min="8435" max="8435" width="0.5546875" style="1" customWidth="1"/>
    <col min="8436" max="8440" width="9.6640625" style="1" customWidth="1"/>
    <col min="8441" max="8441" width="2.109375" style="1" customWidth="1"/>
    <col min="8442" max="8443" width="11.6640625" style="1" customWidth="1"/>
    <col min="8444" max="8446" width="9.109375" style="1"/>
    <col min="8447" max="8447" width="0.5546875" style="1" customWidth="1"/>
    <col min="8448" max="8682" width="9.109375" style="1"/>
    <col min="8683" max="8683" width="1.5546875" style="1" customWidth="1"/>
    <col min="8684" max="8684" width="40.44140625" style="1" customWidth="1"/>
    <col min="8685" max="8685" width="0.5546875" style="1" customWidth="1"/>
    <col min="8686" max="8690" width="9.6640625" style="1" customWidth="1"/>
    <col min="8691" max="8691" width="0.5546875" style="1" customWidth="1"/>
    <col min="8692" max="8696" width="9.6640625" style="1" customWidth="1"/>
    <col min="8697" max="8697" width="2.109375" style="1" customWidth="1"/>
    <col min="8698" max="8699" width="11.6640625" style="1" customWidth="1"/>
    <col min="8700" max="8702" width="9.109375" style="1"/>
    <col min="8703" max="8703" width="0.5546875" style="1" customWidth="1"/>
    <col min="8704" max="8938" width="9.109375" style="1"/>
    <col min="8939" max="8939" width="1.5546875" style="1" customWidth="1"/>
    <col min="8940" max="8940" width="40.44140625" style="1" customWidth="1"/>
    <col min="8941" max="8941" width="0.5546875" style="1" customWidth="1"/>
    <col min="8942" max="8946" width="9.6640625" style="1" customWidth="1"/>
    <col min="8947" max="8947" width="0.5546875" style="1" customWidth="1"/>
    <col min="8948" max="8952" width="9.6640625" style="1" customWidth="1"/>
    <col min="8953" max="8953" width="2.109375" style="1" customWidth="1"/>
    <col min="8954" max="8955" width="11.6640625" style="1" customWidth="1"/>
    <col min="8956" max="8958" width="9.109375" style="1"/>
    <col min="8959" max="8959" width="0.5546875" style="1" customWidth="1"/>
    <col min="8960" max="9194" width="9.109375" style="1"/>
    <col min="9195" max="9195" width="1.5546875" style="1" customWidth="1"/>
    <col min="9196" max="9196" width="40.44140625" style="1" customWidth="1"/>
    <col min="9197" max="9197" width="0.5546875" style="1" customWidth="1"/>
    <col min="9198" max="9202" width="9.6640625" style="1" customWidth="1"/>
    <col min="9203" max="9203" width="0.5546875" style="1" customWidth="1"/>
    <col min="9204" max="9208" width="9.6640625" style="1" customWidth="1"/>
    <col min="9209" max="9209" width="2.109375" style="1" customWidth="1"/>
    <col min="9210" max="9211" width="11.6640625" style="1" customWidth="1"/>
    <col min="9212" max="9214" width="9.109375" style="1"/>
    <col min="9215" max="9215" width="0.5546875" style="1" customWidth="1"/>
    <col min="9216" max="9450" width="9.109375" style="1"/>
    <col min="9451" max="9451" width="1.5546875" style="1" customWidth="1"/>
    <col min="9452" max="9452" width="40.44140625" style="1" customWidth="1"/>
    <col min="9453" max="9453" width="0.5546875" style="1" customWidth="1"/>
    <col min="9454" max="9458" width="9.6640625" style="1" customWidth="1"/>
    <col min="9459" max="9459" width="0.5546875" style="1" customWidth="1"/>
    <col min="9460" max="9464" width="9.6640625" style="1" customWidth="1"/>
    <col min="9465" max="9465" width="2.109375" style="1" customWidth="1"/>
    <col min="9466" max="9467" width="11.6640625" style="1" customWidth="1"/>
    <col min="9468" max="9470" width="9.109375" style="1"/>
    <col min="9471" max="9471" width="0.5546875" style="1" customWidth="1"/>
    <col min="9472" max="9706" width="9.109375" style="1"/>
    <col min="9707" max="9707" width="1.5546875" style="1" customWidth="1"/>
    <col min="9708" max="9708" width="40.44140625" style="1" customWidth="1"/>
    <col min="9709" max="9709" width="0.5546875" style="1" customWidth="1"/>
    <col min="9710" max="9714" width="9.6640625" style="1" customWidth="1"/>
    <col min="9715" max="9715" width="0.5546875" style="1" customWidth="1"/>
    <col min="9716" max="9720" width="9.6640625" style="1" customWidth="1"/>
    <col min="9721" max="9721" width="2.109375" style="1" customWidth="1"/>
    <col min="9722" max="9723" width="11.6640625" style="1" customWidth="1"/>
    <col min="9724" max="9726" width="9.109375" style="1"/>
    <col min="9727" max="9727" width="0.5546875" style="1" customWidth="1"/>
    <col min="9728" max="9962" width="9.109375" style="1"/>
    <col min="9963" max="9963" width="1.5546875" style="1" customWidth="1"/>
    <col min="9964" max="9964" width="40.44140625" style="1" customWidth="1"/>
    <col min="9965" max="9965" width="0.5546875" style="1" customWidth="1"/>
    <col min="9966" max="9970" width="9.6640625" style="1" customWidth="1"/>
    <col min="9971" max="9971" width="0.5546875" style="1" customWidth="1"/>
    <col min="9972" max="9976" width="9.6640625" style="1" customWidth="1"/>
    <col min="9977" max="9977" width="2.109375" style="1" customWidth="1"/>
    <col min="9978" max="9979" width="11.6640625" style="1" customWidth="1"/>
    <col min="9980" max="9982" width="9.109375" style="1"/>
    <col min="9983" max="9983" width="0.5546875" style="1" customWidth="1"/>
    <col min="9984" max="10218" width="9.109375" style="1"/>
    <col min="10219" max="10219" width="1.5546875" style="1" customWidth="1"/>
    <col min="10220" max="10220" width="40.44140625" style="1" customWidth="1"/>
    <col min="10221" max="10221" width="0.5546875" style="1" customWidth="1"/>
    <col min="10222" max="10226" width="9.6640625" style="1" customWidth="1"/>
    <col min="10227" max="10227" width="0.5546875" style="1" customWidth="1"/>
    <col min="10228" max="10232" width="9.6640625" style="1" customWidth="1"/>
    <col min="10233" max="10233" width="2.109375" style="1" customWidth="1"/>
    <col min="10234" max="10235" width="11.6640625" style="1" customWidth="1"/>
    <col min="10236" max="10238" width="9.109375" style="1"/>
    <col min="10239" max="10239" width="0.5546875" style="1" customWidth="1"/>
    <col min="10240" max="10474" width="9.109375" style="1"/>
    <col min="10475" max="10475" width="1.5546875" style="1" customWidth="1"/>
    <col min="10476" max="10476" width="40.44140625" style="1" customWidth="1"/>
    <col min="10477" max="10477" width="0.5546875" style="1" customWidth="1"/>
    <col min="10478" max="10482" width="9.6640625" style="1" customWidth="1"/>
    <col min="10483" max="10483" width="0.5546875" style="1" customWidth="1"/>
    <col min="10484" max="10488" width="9.6640625" style="1" customWidth="1"/>
    <col min="10489" max="10489" width="2.109375" style="1" customWidth="1"/>
    <col min="10490" max="10491" width="11.6640625" style="1" customWidth="1"/>
    <col min="10492" max="10494" width="9.109375" style="1"/>
    <col min="10495" max="10495" width="0.5546875" style="1" customWidth="1"/>
    <col min="10496" max="10730" width="9.109375" style="1"/>
    <col min="10731" max="10731" width="1.5546875" style="1" customWidth="1"/>
    <col min="10732" max="10732" width="40.44140625" style="1" customWidth="1"/>
    <col min="10733" max="10733" width="0.5546875" style="1" customWidth="1"/>
    <col min="10734" max="10738" width="9.6640625" style="1" customWidth="1"/>
    <col min="10739" max="10739" width="0.5546875" style="1" customWidth="1"/>
    <col min="10740" max="10744" width="9.6640625" style="1" customWidth="1"/>
    <col min="10745" max="10745" width="2.109375" style="1" customWidth="1"/>
    <col min="10746" max="10747" width="11.6640625" style="1" customWidth="1"/>
    <col min="10748" max="10750" width="9.109375" style="1"/>
    <col min="10751" max="10751" width="0.5546875" style="1" customWidth="1"/>
    <col min="10752" max="10986" width="9.109375" style="1"/>
    <col min="10987" max="10987" width="1.5546875" style="1" customWidth="1"/>
    <col min="10988" max="10988" width="40.44140625" style="1" customWidth="1"/>
    <col min="10989" max="10989" width="0.5546875" style="1" customWidth="1"/>
    <col min="10990" max="10994" width="9.6640625" style="1" customWidth="1"/>
    <col min="10995" max="10995" width="0.5546875" style="1" customWidth="1"/>
    <col min="10996" max="11000" width="9.6640625" style="1" customWidth="1"/>
    <col min="11001" max="11001" width="2.109375" style="1" customWidth="1"/>
    <col min="11002" max="11003" width="11.6640625" style="1" customWidth="1"/>
    <col min="11004" max="11006" width="9.109375" style="1"/>
    <col min="11007" max="11007" width="0.5546875" style="1" customWidth="1"/>
    <col min="11008" max="11242" width="9.109375" style="1"/>
    <col min="11243" max="11243" width="1.5546875" style="1" customWidth="1"/>
    <col min="11244" max="11244" width="40.44140625" style="1" customWidth="1"/>
    <col min="11245" max="11245" width="0.5546875" style="1" customWidth="1"/>
    <col min="11246" max="11250" width="9.6640625" style="1" customWidth="1"/>
    <col min="11251" max="11251" width="0.5546875" style="1" customWidth="1"/>
    <col min="11252" max="11256" width="9.6640625" style="1" customWidth="1"/>
    <col min="11257" max="11257" width="2.109375" style="1" customWidth="1"/>
    <col min="11258" max="11259" width="11.6640625" style="1" customWidth="1"/>
    <col min="11260" max="11262" width="9.109375" style="1"/>
    <col min="11263" max="11263" width="0.5546875" style="1" customWidth="1"/>
    <col min="11264" max="11498" width="9.109375" style="1"/>
    <col min="11499" max="11499" width="1.5546875" style="1" customWidth="1"/>
    <col min="11500" max="11500" width="40.44140625" style="1" customWidth="1"/>
    <col min="11501" max="11501" width="0.5546875" style="1" customWidth="1"/>
    <col min="11502" max="11506" width="9.6640625" style="1" customWidth="1"/>
    <col min="11507" max="11507" width="0.5546875" style="1" customWidth="1"/>
    <col min="11508" max="11512" width="9.6640625" style="1" customWidth="1"/>
    <col min="11513" max="11513" width="2.109375" style="1" customWidth="1"/>
    <col min="11514" max="11515" width="11.6640625" style="1" customWidth="1"/>
    <col min="11516" max="11518" width="9.109375" style="1"/>
    <col min="11519" max="11519" width="0.5546875" style="1" customWidth="1"/>
    <col min="11520" max="11754" width="9.109375" style="1"/>
    <col min="11755" max="11755" width="1.5546875" style="1" customWidth="1"/>
    <col min="11756" max="11756" width="40.44140625" style="1" customWidth="1"/>
    <col min="11757" max="11757" width="0.5546875" style="1" customWidth="1"/>
    <col min="11758" max="11762" width="9.6640625" style="1" customWidth="1"/>
    <col min="11763" max="11763" width="0.5546875" style="1" customWidth="1"/>
    <col min="11764" max="11768" width="9.6640625" style="1" customWidth="1"/>
    <col min="11769" max="11769" width="2.109375" style="1" customWidth="1"/>
    <col min="11770" max="11771" width="11.6640625" style="1" customWidth="1"/>
    <col min="11772" max="11774" width="9.109375" style="1"/>
    <col min="11775" max="11775" width="0.5546875" style="1" customWidth="1"/>
    <col min="11776" max="12010" width="9.109375" style="1"/>
    <col min="12011" max="12011" width="1.5546875" style="1" customWidth="1"/>
    <col min="12012" max="12012" width="40.44140625" style="1" customWidth="1"/>
    <col min="12013" max="12013" width="0.5546875" style="1" customWidth="1"/>
    <col min="12014" max="12018" width="9.6640625" style="1" customWidth="1"/>
    <col min="12019" max="12019" width="0.5546875" style="1" customWidth="1"/>
    <col min="12020" max="12024" width="9.6640625" style="1" customWidth="1"/>
    <col min="12025" max="12025" width="2.109375" style="1" customWidth="1"/>
    <col min="12026" max="12027" width="11.6640625" style="1" customWidth="1"/>
    <col min="12028" max="12030" width="9.109375" style="1"/>
    <col min="12031" max="12031" width="0.5546875" style="1" customWidth="1"/>
    <col min="12032" max="12266" width="9.109375" style="1"/>
    <col min="12267" max="12267" width="1.5546875" style="1" customWidth="1"/>
    <col min="12268" max="12268" width="40.44140625" style="1" customWidth="1"/>
    <col min="12269" max="12269" width="0.5546875" style="1" customWidth="1"/>
    <col min="12270" max="12274" width="9.6640625" style="1" customWidth="1"/>
    <col min="12275" max="12275" width="0.5546875" style="1" customWidth="1"/>
    <col min="12276" max="12280" width="9.6640625" style="1" customWidth="1"/>
    <col min="12281" max="12281" width="2.109375" style="1" customWidth="1"/>
    <col min="12282" max="12283" width="11.6640625" style="1" customWidth="1"/>
    <col min="12284" max="12286" width="9.109375" style="1"/>
    <col min="12287" max="12287" width="0.5546875" style="1" customWidth="1"/>
    <col min="12288" max="12522" width="9.109375" style="1"/>
    <col min="12523" max="12523" width="1.5546875" style="1" customWidth="1"/>
    <col min="12524" max="12524" width="40.44140625" style="1" customWidth="1"/>
    <col min="12525" max="12525" width="0.5546875" style="1" customWidth="1"/>
    <col min="12526" max="12530" width="9.6640625" style="1" customWidth="1"/>
    <col min="12531" max="12531" width="0.5546875" style="1" customWidth="1"/>
    <col min="12532" max="12536" width="9.6640625" style="1" customWidth="1"/>
    <col min="12537" max="12537" width="2.109375" style="1" customWidth="1"/>
    <col min="12538" max="12539" width="11.6640625" style="1" customWidth="1"/>
    <col min="12540" max="12542" width="9.109375" style="1"/>
    <col min="12543" max="12543" width="0.5546875" style="1" customWidth="1"/>
    <col min="12544" max="12778" width="9.109375" style="1"/>
    <col min="12779" max="12779" width="1.5546875" style="1" customWidth="1"/>
    <col min="12780" max="12780" width="40.44140625" style="1" customWidth="1"/>
    <col min="12781" max="12781" width="0.5546875" style="1" customWidth="1"/>
    <col min="12782" max="12786" width="9.6640625" style="1" customWidth="1"/>
    <col min="12787" max="12787" width="0.5546875" style="1" customWidth="1"/>
    <col min="12788" max="12792" width="9.6640625" style="1" customWidth="1"/>
    <col min="12793" max="12793" width="2.109375" style="1" customWidth="1"/>
    <col min="12794" max="12795" width="11.6640625" style="1" customWidth="1"/>
    <col min="12796" max="12798" width="9.109375" style="1"/>
    <col min="12799" max="12799" width="0.5546875" style="1" customWidth="1"/>
    <col min="12800" max="13034" width="9.109375" style="1"/>
    <col min="13035" max="13035" width="1.5546875" style="1" customWidth="1"/>
    <col min="13036" max="13036" width="40.44140625" style="1" customWidth="1"/>
    <col min="13037" max="13037" width="0.5546875" style="1" customWidth="1"/>
    <col min="13038" max="13042" width="9.6640625" style="1" customWidth="1"/>
    <col min="13043" max="13043" width="0.5546875" style="1" customWidth="1"/>
    <col min="13044" max="13048" width="9.6640625" style="1" customWidth="1"/>
    <col min="13049" max="13049" width="2.109375" style="1" customWidth="1"/>
    <col min="13050" max="13051" width="11.6640625" style="1" customWidth="1"/>
    <col min="13052" max="13054" width="9.109375" style="1"/>
    <col min="13055" max="13055" width="0.5546875" style="1" customWidth="1"/>
    <col min="13056" max="13290" width="9.109375" style="1"/>
    <col min="13291" max="13291" width="1.5546875" style="1" customWidth="1"/>
    <col min="13292" max="13292" width="40.44140625" style="1" customWidth="1"/>
    <col min="13293" max="13293" width="0.5546875" style="1" customWidth="1"/>
    <col min="13294" max="13298" width="9.6640625" style="1" customWidth="1"/>
    <col min="13299" max="13299" width="0.5546875" style="1" customWidth="1"/>
    <col min="13300" max="13304" width="9.6640625" style="1" customWidth="1"/>
    <col min="13305" max="13305" width="2.109375" style="1" customWidth="1"/>
    <col min="13306" max="13307" width="11.6640625" style="1" customWidth="1"/>
    <col min="13308" max="13310" width="9.109375" style="1"/>
    <col min="13311" max="13311" width="0.5546875" style="1" customWidth="1"/>
    <col min="13312" max="13546" width="9.109375" style="1"/>
    <col min="13547" max="13547" width="1.5546875" style="1" customWidth="1"/>
    <col min="13548" max="13548" width="40.44140625" style="1" customWidth="1"/>
    <col min="13549" max="13549" width="0.5546875" style="1" customWidth="1"/>
    <col min="13550" max="13554" width="9.6640625" style="1" customWidth="1"/>
    <col min="13555" max="13555" width="0.5546875" style="1" customWidth="1"/>
    <col min="13556" max="13560" width="9.6640625" style="1" customWidth="1"/>
    <col min="13561" max="13561" width="2.109375" style="1" customWidth="1"/>
    <col min="13562" max="13563" width="11.6640625" style="1" customWidth="1"/>
    <col min="13564" max="13566" width="9.109375" style="1"/>
    <col min="13567" max="13567" width="0.5546875" style="1" customWidth="1"/>
    <col min="13568" max="13802" width="9.109375" style="1"/>
    <col min="13803" max="13803" width="1.5546875" style="1" customWidth="1"/>
    <col min="13804" max="13804" width="40.44140625" style="1" customWidth="1"/>
    <col min="13805" max="13805" width="0.5546875" style="1" customWidth="1"/>
    <col min="13806" max="13810" width="9.6640625" style="1" customWidth="1"/>
    <col min="13811" max="13811" width="0.5546875" style="1" customWidth="1"/>
    <col min="13812" max="13816" width="9.6640625" style="1" customWidth="1"/>
    <col min="13817" max="13817" width="2.109375" style="1" customWidth="1"/>
    <col min="13818" max="13819" width="11.6640625" style="1" customWidth="1"/>
    <col min="13820" max="13822" width="9.109375" style="1"/>
    <col min="13823" max="13823" width="0.5546875" style="1" customWidth="1"/>
    <col min="13824" max="14058" width="9.109375" style="1"/>
    <col min="14059" max="14059" width="1.5546875" style="1" customWidth="1"/>
    <col min="14060" max="14060" width="40.44140625" style="1" customWidth="1"/>
    <col min="14061" max="14061" width="0.5546875" style="1" customWidth="1"/>
    <col min="14062" max="14066" width="9.6640625" style="1" customWidth="1"/>
    <col min="14067" max="14067" width="0.5546875" style="1" customWidth="1"/>
    <col min="14068" max="14072" width="9.6640625" style="1" customWidth="1"/>
    <col min="14073" max="14073" width="2.109375" style="1" customWidth="1"/>
    <col min="14074" max="14075" width="11.6640625" style="1" customWidth="1"/>
    <col min="14076" max="14078" width="9.109375" style="1"/>
    <col min="14079" max="14079" width="0.5546875" style="1" customWidth="1"/>
    <col min="14080" max="14314" width="9.109375" style="1"/>
    <col min="14315" max="14315" width="1.5546875" style="1" customWidth="1"/>
    <col min="14316" max="14316" width="40.44140625" style="1" customWidth="1"/>
    <col min="14317" max="14317" width="0.5546875" style="1" customWidth="1"/>
    <col min="14318" max="14322" width="9.6640625" style="1" customWidth="1"/>
    <col min="14323" max="14323" width="0.5546875" style="1" customWidth="1"/>
    <col min="14324" max="14328" width="9.6640625" style="1" customWidth="1"/>
    <col min="14329" max="14329" width="2.109375" style="1" customWidth="1"/>
    <col min="14330" max="14331" width="11.6640625" style="1" customWidth="1"/>
    <col min="14332" max="14334" width="9.109375" style="1"/>
    <col min="14335" max="14335" width="0.5546875" style="1" customWidth="1"/>
    <col min="14336" max="14570" width="9.109375" style="1"/>
    <col min="14571" max="14571" width="1.5546875" style="1" customWidth="1"/>
    <col min="14572" max="14572" width="40.44140625" style="1" customWidth="1"/>
    <col min="14573" max="14573" width="0.5546875" style="1" customWidth="1"/>
    <col min="14574" max="14578" width="9.6640625" style="1" customWidth="1"/>
    <col min="14579" max="14579" width="0.5546875" style="1" customWidth="1"/>
    <col min="14580" max="14584" width="9.6640625" style="1" customWidth="1"/>
    <col min="14585" max="14585" width="2.109375" style="1" customWidth="1"/>
    <col min="14586" max="14587" width="11.6640625" style="1" customWidth="1"/>
    <col min="14588" max="14590" width="9.109375" style="1"/>
    <col min="14591" max="14591" width="0.5546875" style="1" customWidth="1"/>
    <col min="14592" max="14826" width="9.109375" style="1"/>
    <col min="14827" max="14827" width="1.5546875" style="1" customWidth="1"/>
    <col min="14828" max="14828" width="40.44140625" style="1" customWidth="1"/>
    <col min="14829" max="14829" width="0.5546875" style="1" customWidth="1"/>
    <col min="14830" max="14834" width="9.6640625" style="1" customWidth="1"/>
    <col min="14835" max="14835" width="0.5546875" style="1" customWidth="1"/>
    <col min="14836" max="14840" width="9.6640625" style="1" customWidth="1"/>
    <col min="14841" max="14841" width="2.109375" style="1" customWidth="1"/>
    <col min="14842" max="14843" width="11.6640625" style="1" customWidth="1"/>
    <col min="14844" max="14846" width="9.109375" style="1"/>
    <col min="14847" max="14847" width="0.5546875" style="1" customWidth="1"/>
    <col min="14848" max="15082" width="9.109375" style="1"/>
    <col min="15083" max="15083" width="1.5546875" style="1" customWidth="1"/>
    <col min="15084" max="15084" width="40.44140625" style="1" customWidth="1"/>
    <col min="15085" max="15085" width="0.5546875" style="1" customWidth="1"/>
    <col min="15086" max="15090" width="9.6640625" style="1" customWidth="1"/>
    <col min="15091" max="15091" width="0.5546875" style="1" customWidth="1"/>
    <col min="15092" max="15096" width="9.6640625" style="1" customWidth="1"/>
    <col min="15097" max="15097" width="2.109375" style="1" customWidth="1"/>
    <col min="15098" max="15099" width="11.6640625" style="1" customWidth="1"/>
    <col min="15100" max="15102" width="9.109375" style="1"/>
    <col min="15103" max="15103" width="0.5546875" style="1" customWidth="1"/>
    <col min="15104" max="15338" width="9.109375" style="1"/>
    <col min="15339" max="15339" width="1.5546875" style="1" customWidth="1"/>
    <col min="15340" max="15340" width="40.44140625" style="1" customWidth="1"/>
    <col min="15341" max="15341" width="0.5546875" style="1" customWidth="1"/>
    <col min="15342" max="15346" width="9.6640625" style="1" customWidth="1"/>
    <col min="15347" max="15347" width="0.5546875" style="1" customWidth="1"/>
    <col min="15348" max="15352" width="9.6640625" style="1" customWidth="1"/>
    <col min="15353" max="15353" width="2.109375" style="1" customWidth="1"/>
    <col min="15354" max="15355" width="11.6640625" style="1" customWidth="1"/>
    <col min="15356" max="15358" width="9.109375" style="1"/>
    <col min="15359" max="15359" width="0.5546875" style="1" customWidth="1"/>
    <col min="15360" max="15594" width="9.109375" style="1"/>
    <col min="15595" max="15595" width="1.5546875" style="1" customWidth="1"/>
    <col min="15596" max="15596" width="40.44140625" style="1" customWidth="1"/>
    <col min="15597" max="15597" width="0.5546875" style="1" customWidth="1"/>
    <col min="15598" max="15602" width="9.6640625" style="1" customWidth="1"/>
    <col min="15603" max="15603" width="0.5546875" style="1" customWidth="1"/>
    <col min="15604" max="15608" width="9.6640625" style="1" customWidth="1"/>
    <col min="15609" max="15609" width="2.109375" style="1" customWidth="1"/>
    <col min="15610" max="15611" width="11.6640625" style="1" customWidth="1"/>
    <col min="15612" max="15614" width="9.109375" style="1"/>
    <col min="15615" max="15615" width="0.5546875" style="1" customWidth="1"/>
    <col min="15616" max="15850" width="9.109375" style="1"/>
    <col min="15851" max="15851" width="1.5546875" style="1" customWidth="1"/>
    <col min="15852" max="15852" width="40.44140625" style="1" customWidth="1"/>
    <col min="15853" max="15853" width="0.5546875" style="1" customWidth="1"/>
    <col min="15854" max="15858" width="9.6640625" style="1" customWidth="1"/>
    <col min="15859" max="15859" width="0.5546875" style="1" customWidth="1"/>
    <col min="15860" max="15864" width="9.6640625" style="1" customWidth="1"/>
    <col min="15865" max="15865" width="2.109375" style="1" customWidth="1"/>
    <col min="15866" max="15867" width="11.6640625" style="1" customWidth="1"/>
    <col min="15868" max="15870" width="9.109375" style="1"/>
    <col min="15871" max="15871" width="0.5546875" style="1" customWidth="1"/>
    <col min="15872" max="16106" width="9.109375" style="1"/>
    <col min="16107" max="16107" width="1.5546875" style="1" customWidth="1"/>
    <col min="16108" max="16108" width="40.44140625" style="1" customWidth="1"/>
    <col min="16109" max="16109" width="0.5546875" style="1" customWidth="1"/>
    <col min="16110" max="16114" width="9.6640625" style="1" customWidth="1"/>
    <col min="16115" max="16115" width="0.5546875" style="1" customWidth="1"/>
    <col min="16116" max="16120" width="9.6640625" style="1" customWidth="1"/>
    <col min="16121" max="16121" width="2.109375" style="1" customWidth="1"/>
    <col min="16122" max="16123" width="11.6640625" style="1" customWidth="1"/>
    <col min="16124" max="16126" width="9.109375" style="1"/>
    <col min="16127" max="16127" width="0.5546875" style="1" customWidth="1"/>
    <col min="16128" max="16384" width="9.109375" style="1"/>
  </cols>
  <sheetData>
    <row r="1" spans="1:8" ht="38.4" customHeight="1" x14ac:dyDescent="0.3">
      <c r="A1" s="88" t="s">
        <v>42</v>
      </c>
      <c r="B1" s="88"/>
      <c r="C1" s="88"/>
      <c r="D1" s="88"/>
      <c r="E1" s="88"/>
      <c r="F1" s="88"/>
      <c r="G1" s="88"/>
    </row>
    <row r="2" spans="1:8" s="4" customFormat="1" ht="13.5" customHeight="1" x14ac:dyDescent="0.25">
      <c r="A2" s="3" t="s">
        <v>80</v>
      </c>
      <c r="C2" s="38"/>
    </row>
    <row r="3" spans="1:8" s="4" customFormat="1" ht="12.75" customHeight="1" x14ac:dyDescent="0.25">
      <c r="B3" s="3"/>
      <c r="C3" s="38"/>
    </row>
    <row r="4" spans="1:8" s="4" customFormat="1" ht="18.600000000000001" customHeight="1" x14ac:dyDescent="0.25">
      <c r="B4" s="81" t="s">
        <v>65</v>
      </c>
      <c r="C4" s="38"/>
      <c r="D4" s="87" t="s">
        <v>25</v>
      </c>
      <c r="E4" s="87"/>
      <c r="F4" s="87"/>
      <c r="G4" s="87"/>
    </row>
    <row r="5" spans="1:8" s="4" customFormat="1" ht="3.75" customHeight="1" x14ac:dyDescent="0.25">
      <c r="B5" s="81"/>
      <c r="C5" s="38"/>
      <c r="D5" s="43"/>
      <c r="E5" s="43"/>
      <c r="F5" s="43"/>
      <c r="G5" s="43"/>
    </row>
    <row r="6" spans="1:8" ht="34.799999999999997" customHeight="1" x14ac:dyDescent="0.25">
      <c r="B6" s="81"/>
      <c r="C6" s="41"/>
      <c r="D6" s="5" t="s">
        <v>26</v>
      </c>
      <c r="E6" s="5" t="s">
        <v>27</v>
      </c>
      <c r="F6" s="5" t="s">
        <v>28</v>
      </c>
      <c r="G6" s="5" t="s">
        <v>29</v>
      </c>
    </row>
    <row r="7" spans="1:8" ht="3" customHeight="1" x14ac:dyDescent="0.25">
      <c r="B7" s="6"/>
      <c r="C7" s="6"/>
    </row>
    <row r="8" spans="1:8" s="53" customFormat="1" ht="15" customHeight="1" outlineLevel="1" x14ac:dyDescent="0.25">
      <c r="B8" s="64" t="s">
        <v>13</v>
      </c>
      <c r="C8" s="32"/>
      <c r="D8" s="73">
        <v>281</v>
      </c>
      <c r="E8" s="73">
        <v>14</v>
      </c>
      <c r="F8" s="73">
        <v>0</v>
      </c>
      <c r="G8" s="73">
        <v>295</v>
      </c>
      <c r="H8" s="73"/>
    </row>
    <row r="9" spans="1:8" s="53" customFormat="1" ht="15" customHeight="1" outlineLevel="1" x14ac:dyDescent="0.25">
      <c r="B9" s="64" t="s">
        <v>9</v>
      </c>
      <c r="C9" s="32"/>
      <c r="D9" s="73">
        <v>259</v>
      </c>
      <c r="E9" s="73">
        <v>68</v>
      </c>
      <c r="F9" s="73">
        <v>6</v>
      </c>
      <c r="G9" s="73">
        <v>333</v>
      </c>
      <c r="H9" s="73"/>
    </row>
    <row r="10" spans="1:8" s="53" customFormat="1" ht="21" customHeight="1" x14ac:dyDescent="0.25">
      <c r="B10" s="12" t="s">
        <v>47</v>
      </c>
      <c r="C10" s="32"/>
      <c r="D10" s="66">
        <v>540</v>
      </c>
      <c r="E10" s="66">
        <v>82</v>
      </c>
      <c r="F10" s="66">
        <v>6</v>
      </c>
      <c r="G10" s="66">
        <v>628</v>
      </c>
      <c r="H10" s="72"/>
    </row>
    <row r="11" spans="1:8" ht="2.25" customHeight="1" x14ac:dyDescent="0.25">
      <c r="B11" s="14"/>
      <c r="C11" s="42"/>
      <c r="D11" s="36"/>
      <c r="E11" s="36"/>
      <c r="F11" s="36"/>
      <c r="G11" s="36"/>
      <c r="H11" s="65"/>
    </row>
    <row r="12" spans="1:8" s="53" customFormat="1" ht="15" customHeight="1" outlineLevel="1" x14ac:dyDescent="0.25">
      <c r="B12" s="64" t="s">
        <v>73</v>
      </c>
      <c r="C12" s="64"/>
      <c r="D12" s="73">
        <v>1282</v>
      </c>
      <c r="E12" s="73">
        <v>273</v>
      </c>
      <c r="F12" s="73">
        <v>4</v>
      </c>
      <c r="G12" s="73">
        <v>1559</v>
      </c>
      <c r="H12" s="73"/>
    </row>
    <row r="13" spans="1:8" s="53" customFormat="1" ht="15" customHeight="1" outlineLevel="1" x14ac:dyDescent="0.25">
      <c r="B13" s="64" t="s">
        <v>12</v>
      </c>
      <c r="C13" s="64"/>
      <c r="D13" s="73">
        <v>145</v>
      </c>
      <c r="E13" s="73">
        <v>29</v>
      </c>
      <c r="F13" s="73">
        <v>0</v>
      </c>
      <c r="G13" s="73">
        <v>174</v>
      </c>
      <c r="H13" s="73"/>
    </row>
    <row r="14" spans="1:8" s="53" customFormat="1" ht="15" customHeight="1" outlineLevel="1" x14ac:dyDescent="0.25">
      <c r="B14" s="64" t="s">
        <v>15</v>
      </c>
      <c r="C14" s="64"/>
      <c r="D14" s="73">
        <v>6795</v>
      </c>
      <c r="E14" s="73">
        <v>127</v>
      </c>
      <c r="F14" s="73">
        <v>28</v>
      </c>
      <c r="G14" s="73">
        <v>6950</v>
      </c>
      <c r="H14" s="73"/>
    </row>
    <row r="15" spans="1:8" s="53" customFormat="1" ht="15" customHeight="1" outlineLevel="1" x14ac:dyDescent="0.25">
      <c r="B15" s="64" t="s">
        <v>59</v>
      </c>
      <c r="C15" s="64"/>
      <c r="D15" s="73">
        <v>3</v>
      </c>
      <c r="E15" s="73">
        <v>0</v>
      </c>
      <c r="F15" s="73">
        <v>0</v>
      </c>
      <c r="G15" s="73">
        <v>3</v>
      </c>
      <c r="H15" s="73"/>
    </row>
    <row r="16" spans="1:8" s="53" customFormat="1" ht="21" customHeight="1" x14ac:dyDescent="0.25">
      <c r="B16" s="12" t="s">
        <v>48</v>
      </c>
      <c r="C16" s="32"/>
      <c r="D16" s="66">
        <v>8225</v>
      </c>
      <c r="E16" s="66">
        <v>429</v>
      </c>
      <c r="F16" s="66">
        <v>32</v>
      </c>
      <c r="G16" s="66">
        <v>8686</v>
      </c>
      <c r="H16" s="72"/>
    </row>
    <row r="17" spans="2:8" ht="2.25" customHeight="1" x14ac:dyDescent="0.25">
      <c r="B17" s="14"/>
      <c r="C17" s="42"/>
      <c r="D17" s="36"/>
      <c r="E17" s="36"/>
      <c r="F17" s="36"/>
      <c r="G17" s="36"/>
      <c r="H17" s="65"/>
    </row>
    <row r="18" spans="2:8" s="53" customFormat="1" ht="21" customHeight="1" x14ac:dyDescent="0.25">
      <c r="B18" s="12" t="s">
        <v>49</v>
      </c>
      <c r="C18" s="32"/>
      <c r="D18" s="66">
        <v>1399</v>
      </c>
      <c r="E18" s="66">
        <v>424</v>
      </c>
      <c r="F18" s="66">
        <v>60</v>
      </c>
      <c r="G18" s="66">
        <v>1883</v>
      </c>
      <c r="H18" s="72"/>
    </row>
    <row r="19" spans="2:8" ht="2.25" customHeight="1" x14ac:dyDescent="0.25">
      <c r="B19" s="14"/>
      <c r="C19" s="42"/>
      <c r="D19" s="36"/>
      <c r="E19" s="36"/>
      <c r="F19" s="36"/>
      <c r="G19" s="36"/>
      <c r="H19" s="65"/>
    </row>
    <row r="20" spans="2:8" s="53" customFormat="1" ht="21" customHeight="1" x14ac:dyDescent="0.25">
      <c r="B20" s="12" t="s">
        <v>46</v>
      </c>
      <c r="C20" s="32"/>
      <c r="D20" s="66">
        <v>3026</v>
      </c>
      <c r="E20" s="66">
        <v>541</v>
      </c>
      <c r="F20" s="66">
        <v>17</v>
      </c>
      <c r="G20" s="66">
        <v>3584</v>
      </c>
      <c r="H20" s="72"/>
    </row>
    <row r="21" spans="2:8" ht="2.25" customHeight="1" x14ac:dyDescent="0.25">
      <c r="B21" s="14"/>
      <c r="C21" s="42"/>
      <c r="D21" s="36"/>
      <c r="E21" s="36"/>
      <c r="F21" s="36"/>
      <c r="G21" s="36"/>
      <c r="H21" s="65"/>
    </row>
    <row r="22" spans="2:8" s="53" customFormat="1" ht="15" customHeight="1" outlineLevel="1" x14ac:dyDescent="0.25">
      <c r="B22" s="64" t="s">
        <v>14</v>
      </c>
      <c r="C22" s="64"/>
      <c r="D22" s="73">
        <v>71</v>
      </c>
      <c r="E22" s="73">
        <v>2</v>
      </c>
      <c r="F22" s="73">
        <v>0</v>
      </c>
      <c r="G22" s="73">
        <v>73</v>
      </c>
      <c r="H22" s="73"/>
    </row>
    <row r="23" spans="2:8" s="53" customFormat="1" ht="15" customHeight="1" outlineLevel="1" x14ac:dyDescent="0.25">
      <c r="B23" s="64" t="s">
        <v>18</v>
      </c>
      <c r="C23" s="64"/>
      <c r="D23" s="73">
        <v>22</v>
      </c>
      <c r="E23" s="73">
        <v>0</v>
      </c>
      <c r="F23" s="73">
        <v>0</v>
      </c>
      <c r="G23" s="73">
        <v>22</v>
      </c>
      <c r="H23" s="73"/>
    </row>
    <row r="24" spans="2:8" s="53" customFormat="1" ht="15" customHeight="1" outlineLevel="1" x14ac:dyDescent="0.25">
      <c r="B24" s="64" t="s">
        <v>17</v>
      </c>
      <c r="C24" s="64"/>
      <c r="D24" s="73">
        <v>12</v>
      </c>
      <c r="E24" s="73">
        <v>6</v>
      </c>
      <c r="F24" s="73">
        <v>0</v>
      </c>
      <c r="G24" s="73">
        <v>18</v>
      </c>
      <c r="H24" s="73"/>
    </row>
    <row r="25" spans="2:8" s="53" customFormat="1" ht="15" customHeight="1" outlineLevel="1" x14ac:dyDescent="0.25">
      <c r="B25" s="64" t="s">
        <v>35</v>
      </c>
      <c r="C25" s="64"/>
      <c r="D25" s="73">
        <v>5717</v>
      </c>
      <c r="E25" s="73">
        <v>423</v>
      </c>
      <c r="F25" s="73">
        <v>11</v>
      </c>
      <c r="G25" s="73">
        <v>6151</v>
      </c>
      <c r="H25" s="73"/>
    </row>
    <row r="26" spans="2:8" s="53" customFormat="1" ht="15" customHeight="1" outlineLevel="1" x14ac:dyDescent="0.25">
      <c r="B26" s="64" t="s">
        <v>72</v>
      </c>
      <c r="C26" s="64"/>
      <c r="D26" s="73">
        <v>6</v>
      </c>
      <c r="E26" s="73">
        <v>0</v>
      </c>
      <c r="F26" s="73">
        <v>0</v>
      </c>
      <c r="G26" s="73">
        <v>6</v>
      </c>
      <c r="H26" s="73"/>
    </row>
    <row r="27" spans="2:8" s="53" customFormat="1" ht="15" customHeight="1" outlineLevel="1" x14ac:dyDescent="0.25">
      <c r="B27" s="64" t="s">
        <v>16</v>
      </c>
      <c r="C27" s="64"/>
      <c r="D27" s="73">
        <v>238</v>
      </c>
      <c r="E27" s="73">
        <v>97</v>
      </c>
      <c r="F27" s="73">
        <v>215</v>
      </c>
      <c r="G27" s="73">
        <v>550</v>
      </c>
      <c r="H27" s="73"/>
    </row>
    <row r="28" spans="2:8" s="53" customFormat="1" ht="21" customHeight="1" x14ac:dyDescent="0.25">
      <c r="B28" s="12" t="s">
        <v>50</v>
      </c>
      <c r="C28" s="32"/>
      <c r="D28" s="66">
        <v>6066</v>
      </c>
      <c r="E28" s="66">
        <v>528</v>
      </c>
      <c r="F28" s="66">
        <v>226</v>
      </c>
      <c r="G28" s="66">
        <v>6820</v>
      </c>
      <c r="H28" s="72"/>
    </row>
    <row r="29" spans="2:8" ht="2.25" customHeight="1" x14ac:dyDescent="0.25">
      <c r="B29" s="14"/>
      <c r="C29" s="42"/>
      <c r="D29" s="36"/>
      <c r="E29" s="36"/>
      <c r="F29" s="36"/>
      <c r="G29" s="36"/>
      <c r="H29" s="65"/>
    </row>
    <row r="30" spans="2:8" s="53" customFormat="1" ht="21" customHeight="1" x14ac:dyDescent="0.25">
      <c r="B30" s="12" t="s">
        <v>53</v>
      </c>
      <c r="C30" s="32"/>
      <c r="D30" s="13">
        <v>0</v>
      </c>
      <c r="E30" s="13">
        <v>0</v>
      </c>
      <c r="F30" s="13">
        <v>0</v>
      </c>
      <c r="G30" s="13">
        <v>0</v>
      </c>
      <c r="H30" s="72"/>
    </row>
    <row r="31" spans="2:8" ht="2.25" customHeight="1" x14ac:dyDescent="0.25">
      <c r="B31" s="14"/>
      <c r="C31" s="42"/>
      <c r="D31" s="36"/>
      <c r="E31" s="36"/>
      <c r="F31" s="36"/>
      <c r="G31" s="36"/>
      <c r="H31" s="65"/>
    </row>
    <row r="32" spans="2:8" s="53" customFormat="1" ht="21" customHeight="1" x14ac:dyDescent="0.25">
      <c r="B32" s="17" t="s">
        <v>23</v>
      </c>
      <c r="C32" s="32"/>
      <c r="D32" s="70">
        <v>19256</v>
      </c>
      <c r="E32" s="70">
        <v>2004</v>
      </c>
      <c r="F32" s="70">
        <v>341</v>
      </c>
      <c r="G32" s="70">
        <v>21601</v>
      </c>
      <c r="H32" s="72"/>
    </row>
    <row r="33" spans="1:8" ht="2.25" customHeight="1" x14ac:dyDescent="0.25">
      <c r="B33" s="14"/>
      <c r="C33" s="42"/>
      <c r="D33" s="14"/>
      <c r="E33" s="14"/>
      <c r="F33" s="14"/>
      <c r="G33" s="14"/>
    </row>
    <row r="35" spans="1:8" s="59" customFormat="1" ht="15" customHeight="1" x14ac:dyDescent="0.25">
      <c r="B35" s="19" t="s">
        <v>85</v>
      </c>
      <c r="C35" s="60"/>
      <c r="D35" s="63"/>
      <c r="E35" s="63"/>
    </row>
    <row r="36" spans="1:8" ht="24" customHeight="1" x14ac:dyDescent="0.25">
      <c r="A36" s="7" t="s">
        <v>19</v>
      </c>
      <c r="B36" s="89" t="s">
        <v>34</v>
      </c>
      <c r="C36" s="89"/>
      <c r="D36" s="89"/>
      <c r="E36" s="89"/>
      <c r="F36" s="89"/>
      <c r="G36" s="89"/>
      <c r="H36" s="58"/>
    </row>
  </sheetData>
  <mergeCells count="4">
    <mergeCell ref="A1:G1"/>
    <mergeCell ref="B36:G36"/>
    <mergeCell ref="B4:B6"/>
    <mergeCell ref="D4:G4"/>
  </mergeCells>
  <printOptions horizontalCentered="1"/>
  <pageMargins left="0.31496062992125984" right="0.31496062992125984" top="0.39370078740157483" bottom="0.27559055118110237" header="0.31496062992125984" footer="0.31496062992125984"/>
  <pageSetup paperSize="9" fitToHeight="0" orientation="landscape" r:id="rId1"/>
  <ignoredErrors>
    <ignoredError sqref="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10</vt:i4>
      </vt:variant>
    </vt:vector>
  </HeadingPairs>
  <TitlesOfParts>
    <vt:vector size="16" baseType="lpstr">
      <vt:lpstr>Tav1_Tempo determinato</vt:lpstr>
      <vt:lpstr>Fig1_Tempo determinato</vt:lpstr>
      <vt:lpstr>Tav2_COCOCO</vt:lpstr>
      <vt:lpstr>Fig2_COCOCO</vt:lpstr>
      <vt:lpstr>Tav3_tipo e durata COCOCO</vt:lpstr>
      <vt:lpstr>Tav4_titolo studio COCOCO</vt:lpstr>
      <vt:lpstr>'Fig1_Tempo determinato'!Area_stampa</vt:lpstr>
      <vt:lpstr>Fig2_COCOCO!Area_stampa</vt:lpstr>
      <vt:lpstr>'Tav1_Tempo determinato'!Area_stampa</vt:lpstr>
      <vt:lpstr>Tav2_COCOCO!Area_stampa</vt:lpstr>
      <vt:lpstr>'Tav3_tipo e durata COCOCO'!Area_stampa</vt:lpstr>
      <vt:lpstr>'Tav4_titolo studio COCOCO'!Area_stampa</vt:lpstr>
      <vt:lpstr>'Tav1_Tempo determinato'!Titoli_stampa</vt:lpstr>
      <vt:lpstr>Tav2_COCOCO!Titoli_stampa</vt:lpstr>
      <vt:lpstr>'Tav3_tipo e durata COCOCO'!Titoli_stampa</vt:lpstr>
      <vt:lpstr>'Tav4_titolo studio COCOCO'!Titoli_stampa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Di Tommaso</dc:creator>
  <cp:lastModifiedBy>Alessandra D'Amore</cp:lastModifiedBy>
  <cp:lastPrinted>2021-09-08T13:51:30Z</cp:lastPrinted>
  <dcterms:created xsi:type="dcterms:W3CDTF">2015-05-12T13:28:33Z</dcterms:created>
  <dcterms:modified xsi:type="dcterms:W3CDTF">2021-09-08T14:12:57Z</dcterms:modified>
</cp:coreProperties>
</file>